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80" windowHeight="13515" tabRatio="681" activeTab="0"/>
  </bookViews>
  <sheets>
    <sheet name="alk.pelda.palló-fuggesztett" sheetId="1" r:id="rId1"/>
    <sheet name="pl.-Ger.Falvegre" sheetId="2" r:id="rId2"/>
  </sheets>
  <externalReferences>
    <externalReference r:id="rId5"/>
    <externalReference r:id="rId6"/>
    <externalReference r:id="rId7"/>
    <externalReference r:id="rId8"/>
  </externalReferences>
  <definedNames>
    <definedName name="A_0">'[2]főtartó kezdet'!$G$20</definedName>
    <definedName name="a_1">#REF!</definedName>
    <definedName name="a_11">'[2]főtartó kezdet'!$E$36</definedName>
    <definedName name="a_1red">#REF!</definedName>
    <definedName name="a_2red">#REF!</definedName>
    <definedName name="A_3">'[2]főtartó kezdet'!$G$22</definedName>
    <definedName name="A_4">'[2]főtartó kezdet'!$G$25</definedName>
    <definedName name="A_5">'[2]főtartó kezdet'!$C$107</definedName>
    <definedName name="A_aa">#REF!</definedName>
    <definedName name="A_Aszum">#REF!</definedName>
    <definedName name="A_bb">#REF!</definedName>
    <definedName name="A_Bszum">#REF!</definedName>
    <definedName name="A_Cszum">#REF!</definedName>
    <definedName name="A_Dszum">#REF!</definedName>
    <definedName name="A_G1">#REF!</definedName>
    <definedName name="Aa_1">#REF!</definedName>
    <definedName name="Aa_2">#REF!</definedName>
    <definedName name="Ab_1">#REF!</definedName>
    <definedName name="Ab_2">#REF!</definedName>
    <definedName name="ABLAK__db">#REF!</definedName>
    <definedName name="Ac_1">#REF!</definedName>
    <definedName name="Ac_2">#REF!</definedName>
    <definedName name="Ad_1">#REF!</definedName>
    <definedName name="Ad_2">#REF!</definedName>
    <definedName name="AE_1">#REF!</definedName>
    <definedName name="AE_2">#REF!</definedName>
    <definedName name="AF_1">#REF!</definedName>
    <definedName name="Af_2">#REF!</definedName>
    <definedName name="afa25">#REF!</definedName>
    <definedName name="agro">#REF!</definedName>
    <definedName name="Ah_a1">#REF!</definedName>
    <definedName name="Ah_a2">#REF!</definedName>
    <definedName name="Ah_b1">#REF!</definedName>
    <definedName name="Ah_b2">#REF!</definedName>
    <definedName name="Ah_c1">#REF!</definedName>
    <definedName name="Ah_c2">#REF!</definedName>
    <definedName name="Ah_d1">#REF!</definedName>
    <definedName name="Ah_d2">#REF!</definedName>
    <definedName name="aha_1red">#REF!</definedName>
    <definedName name="aha_2red">#REF!</definedName>
    <definedName name="anyagár">#REF!</definedName>
    <definedName name="anyagárössz">#REF!</definedName>
    <definedName name="ÁrFenyő">#REF!</definedName>
    <definedName name="arfolyam" localSheetId="0">'alk.pelda.palló-fuggesztett'!#REF!</definedName>
    <definedName name="arfolyam">#REF!</definedName>
    <definedName name="ÁrOSB">#REF!</definedName>
    <definedName name="Aszum">#REF!</definedName>
    <definedName name="b_1">#REF!</definedName>
    <definedName name="b_1red">#REF!</definedName>
    <definedName name="b_2">#REF!</definedName>
    <definedName name="b_21">'[2]főtartó kezdet'!$D$59</definedName>
    <definedName name="b_2red">#REF!</definedName>
    <definedName name="bb_1">#REF!</definedName>
    <definedName name="beszár">#REF!</definedName>
    <definedName name="bha_1red">#REF!</definedName>
    <definedName name="bha_2red">#REF!</definedName>
    <definedName name="c_1">#REF!</definedName>
    <definedName name="c_1red">#REF!</definedName>
    <definedName name="c_2">#REF!</definedName>
    <definedName name="c_2red">#REF!</definedName>
    <definedName name="c_3">'[2]főtartó kezdet'!$D$67</definedName>
    <definedName name="cha_1red">#REF!</definedName>
    <definedName name="cha_1reduk">#REF!</definedName>
    <definedName name="cha_2red">#REF!</definedName>
    <definedName name="cha_2reduk">#REF!</definedName>
    <definedName name="ck_10">#REF!</definedName>
    <definedName name="ck_12">#REF!</definedName>
    <definedName name="ck_16">#REF!</definedName>
    <definedName name="ck_lap">#REF!</definedName>
    <definedName name="ck8f">#REF!</definedName>
    <definedName name="cosinus">#REF!</definedName>
    <definedName name="d_1">#REF!</definedName>
    <definedName name="d_1red">#REF!</definedName>
    <definedName name="d_2">#REF!</definedName>
    <definedName name="d_2red">#REF!</definedName>
    <definedName name="d_4">'[2]főtartó kezdet'!$N$80</definedName>
    <definedName name="d_5">'[2]főtartó kezdet'!$C$109</definedName>
    <definedName name="db_05">'[2]alap kon'!$AZ$7:$AZ$62</definedName>
    <definedName name="db_1">#REF!</definedName>
    <definedName name="db_2">#REF!</definedName>
    <definedName name="db_4">#REF!</definedName>
    <definedName name="db_75">'[2]alap kon'!$GB$8:$GB$63</definedName>
    <definedName name="db2_05">#REF!</definedName>
    <definedName name="dbfm">#REF!</definedName>
    <definedName name="dha_1red">#REF!</definedName>
    <definedName name="dha_2red">#REF!</definedName>
    <definedName name="dij">#REF!</definedName>
    <definedName name="dijössz">#REF!</definedName>
    <definedName name="dollar">#REF!</definedName>
    <definedName name="dollár">#REF!</definedName>
    <definedName name="E_1">#REF!</definedName>
    <definedName name="E_2">#REF!</definedName>
    <definedName name="egység">#REF!</definedName>
    <definedName name="egységár">#REF!</definedName>
    <definedName name="euro" localSheetId="0">#REF!</definedName>
    <definedName name="euro">#REF!</definedName>
    <definedName name="F_1">#REF!</definedName>
    <definedName name="F_2">#REF!</definedName>
    <definedName name="fck10">#REF!</definedName>
    <definedName name="fck12">#REF!</definedName>
    <definedName name="fck14">#REF!</definedName>
    <definedName name="fck16">#REF!</definedName>
    <definedName name="fck18">#REF!</definedName>
    <definedName name="fck20">#REF!</definedName>
    <definedName name="fck24">#REF!</definedName>
    <definedName name="fck26">#REF!</definedName>
    <definedName name="fck28">#REF!</definedName>
    <definedName name="fck30">#REF!</definedName>
    <definedName name="fck32">#REF!</definedName>
    <definedName name="fck36">#REF!</definedName>
    <definedName name="fck38">#REF!</definedName>
    <definedName name="fck40">#REF!</definedName>
    <definedName name="fck8">#REF!</definedName>
    <definedName name="Fe_ár">#REF!</definedName>
    <definedName name="FE_kgfm">#REF!</definedName>
    <definedName name="felfekvés_1">'[2]főtartó kezdet'!$N$154</definedName>
    <definedName name="fenyő">#REF!</definedName>
    <definedName name="fm">'[2]alap kon'!$BB$7:$BB$62</definedName>
    <definedName name="fm2_05">#REF!</definedName>
    <definedName name="fok">#REF!</definedName>
    <definedName name="font">#REF!</definedName>
    <definedName name="frglap">#REF!</definedName>
    <definedName name="G_0">#REF!</definedName>
    <definedName name="G_1">#REF!</definedName>
    <definedName name="G_fel">#REF!</definedName>
    <definedName name="G_max">#REF!</definedName>
    <definedName name="gardrob_m2">#REF!</definedName>
    <definedName name="Gcs">'[2]főtartó kezdet'!$B$75</definedName>
    <definedName name="Gerdb">#REF!</definedName>
    <definedName name="gipszk">#REF!</definedName>
    <definedName name="GKöz">'[2]főtartó kezdet'!$V$109</definedName>
    <definedName name="h_1">#REF!</definedName>
    <definedName name="h_11">'[2]főtartó kezdet'!$H$30</definedName>
    <definedName name="h_1red">#REF!</definedName>
    <definedName name="h_2">'[2]főtartó kezdet'!$B$60</definedName>
    <definedName name="h_21">'[2]főtartó kezdet'!$H$52</definedName>
    <definedName name="h_3">'[2]főtartó kezdet'!$B$69</definedName>
    <definedName name="h_4">'[2]főtartó kezdet'!$W$33</definedName>
    <definedName name="h_5">'[2]főtartó kezdet'!$C$108</definedName>
    <definedName name="h_a1">#REF!</definedName>
    <definedName name="h_a1red">#REF!</definedName>
    <definedName name="h_a2">#REF!</definedName>
    <definedName name="h_a2red">#REF!</definedName>
    <definedName name="h_b1">#REF!</definedName>
    <definedName name="h_b1red">#REF!</definedName>
    <definedName name="h_b2">#REF!</definedName>
    <definedName name="h_b2red">#REF!</definedName>
    <definedName name="h_c1">#REF!</definedName>
    <definedName name="h_c1red">#REF!</definedName>
    <definedName name="h_c2">#REF!</definedName>
    <definedName name="h_c2red">#REF!</definedName>
    <definedName name="h_d1">#REF!</definedName>
    <definedName name="h_d1red">#REF!</definedName>
    <definedName name="h_d2">#REF!</definedName>
    <definedName name="h_d2red">#REF!</definedName>
    <definedName name="h_szoba1_m2">#REF!</definedName>
    <definedName name="h_szoba2_m2">#REF!</definedName>
    <definedName name="H_szum">#REF!</definedName>
    <definedName name="hasznos_5">'[2]főtartó kezdet'!$H$123</definedName>
    <definedName name="hha_a1red">#REF!</definedName>
    <definedName name="hha_a2red">#REF!</definedName>
    <definedName name="hha_b1red">#REF!</definedName>
    <definedName name="hha_b2red">#REF!</definedName>
    <definedName name="hha_c1red">#REF!</definedName>
    <definedName name="hha_c2red">#REF!</definedName>
    <definedName name="hha_d1red">#REF!</definedName>
    <definedName name="hha_d2red">#REF!</definedName>
    <definedName name="hossz05">'[2]alap kon'!$AY$7:$AY$62</definedName>
    <definedName name="hossz1">'[2]alap kon'!$DN$7:$DN$62</definedName>
    <definedName name="hossz2">'[2]alap kon'!$AY$73:$AY$129</definedName>
    <definedName name="Hossz2_05">#REF!</definedName>
    <definedName name="hossz75">'[2]alap kon'!$GA$7:$GA$63</definedName>
    <definedName name="I_5fa">'[2]főtartó kezdet'!$H$110</definedName>
    <definedName name="I_s1">'[2]főtartó kezdet'!$U$51</definedName>
    <definedName name="I_s2">'[2]főtartó kezdet'!$U$52</definedName>
    <definedName name="I_s3">'[2]főtartó kezdet'!$U$53</definedName>
    <definedName name="I_s4">'[2]főtartó kezdet'!$U$55</definedName>
    <definedName name="I_sa_1">#REF!</definedName>
    <definedName name="I_sa_2">#REF!</definedName>
    <definedName name="I_sb_1">#REF!</definedName>
    <definedName name="I_sb_2">#REF!</definedName>
    <definedName name="I_sc_1">#REF!</definedName>
    <definedName name="I_sc_2">#REF!</definedName>
    <definedName name="I_sd_1">#REF!</definedName>
    <definedName name="I_sd_2">#REF!</definedName>
    <definedName name="I_sE_1">#REF!</definedName>
    <definedName name="I_sE_2">#REF!</definedName>
    <definedName name="I_sF_1">#REF!</definedName>
    <definedName name="I_SF_2">#REF!</definedName>
    <definedName name="I_sG1">#REF!</definedName>
    <definedName name="I_sh_a1">#REF!</definedName>
    <definedName name="I_sh_a2">#REF!</definedName>
    <definedName name="I_sh_b1">#REF!</definedName>
    <definedName name="I_sh_b2">#REF!</definedName>
    <definedName name="I_sh_c1">#REF!</definedName>
    <definedName name="I_sh_c2">#REF!</definedName>
    <definedName name="I_sh_d1">#REF!</definedName>
    <definedName name="I_sh_d2">#REF!</definedName>
    <definedName name="I_x">'[2]főtartó kezdet'!$P$60</definedName>
    <definedName name="idő">#REF!</definedName>
    <definedName name="Is_aa">#REF!</definedName>
    <definedName name="Is_bb">#REF!</definedName>
    <definedName name="Ix_A">#REF!</definedName>
    <definedName name="Ix_B">#REF!</definedName>
    <definedName name="Ix_C">#REF!</definedName>
    <definedName name="Ix_D">#REF!</definedName>
    <definedName name="Ixfa">#REF!</definedName>
    <definedName name="K_1">'[2]főtartó kezdet'!$P$69</definedName>
    <definedName name="K_2">'[2]főtartó kezdet'!$V$69</definedName>
    <definedName name="K_5fa">'[2]főtartó kezdet'!$M$112</definedName>
    <definedName name="kamra_m2">#REF!</definedName>
    <definedName name="Kfa">'[2]főtartó kezdet'!$V$81</definedName>
    <definedName name="KN2">#REF!</definedName>
    <definedName name="KN3">#REF!</definedName>
    <definedName name="KN4">#REF!</definedName>
    <definedName name="KN5">#REF!</definedName>
    <definedName name="KN6">#REF!</definedName>
    <definedName name="KN8">#REF!</definedName>
    <definedName name="konyha_m2">#REF!</definedName>
    <definedName name="KÚ">'[2]főtartó kezdet'!$K$3</definedName>
    <definedName name="l">'[2]főtartó kezdet'!$C$9</definedName>
    <definedName name="l_1">#REF!</definedName>
    <definedName name="L_FG">'[2]főtartó kezdet'!$U$116</definedName>
    <definedName name="lamdb_G">#REF!</definedName>
    <definedName name="lamvtg_G">#REF!</definedName>
    <definedName name="lap19">#REF!</definedName>
    <definedName name="lap28">#REF!</definedName>
    <definedName name="m">#REF!</definedName>
    <definedName name="M_0">'[2]főtartó kezdet'!$B$72</definedName>
    <definedName name="M_05">'[2]alap kon'!$AW$7:$AW$62</definedName>
    <definedName name="M_1">'[2]alap kon'!$DL$10:$DL$62</definedName>
    <definedName name="M_2">'[2]alap kon'!$AW$73:$AW$129</definedName>
    <definedName name="M_75">'[2]alap kon'!$FY$7:$FY$63</definedName>
    <definedName name="M_A">#REF!</definedName>
    <definedName name="M_FG">'[2]főtartó kezdet'!$W$127</definedName>
    <definedName name="M_pont">#REF!</definedName>
    <definedName name="M_Terv">#REF!</definedName>
    <definedName name="M2_05">#REF!</definedName>
    <definedName name="m2_euro" localSheetId="0">'alk.pelda.palló-fuggesztett'!#REF!</definedName>
    <definedName name="m2_euro">#REF!</definedName>
    <definedName name="m2_Ft" localSheetId="0">'alk.pelda.palló-fuggesztett'!#REF!</definedName>
    <definedName name="m2_Ft">#REF!</definedName>
    <definedName name="m22_05">#REF!</definedName>
    <definedName name="m32_05">#REF!</definedName>
    <definedName name="mab">#REF!</definedName>
    <definedName name="mbel">#REF!</definedName>
    <definedName name="mdf">#REF!</definedName>
    <definedName name="mennyiség">#REF!</definedName>
    <definedName name="mennyiség2">#REF!</definedName>
    <definedName name="mérvadó05">'[2]alap kon'!$BE$7:$BE$62</definedName>
    <definedName name="mérvadó1">'[2]alap kon'!$DT$7:$DT$62</definedName>
    <definedName name="mérvadó2">'[2]alap kon'!$BE$73:$BE$129</definedName>
    <definedName name="mérvadó2_05">#REF!</definedName>
    <definedName name="Mérvadó75">'[2]alap kon'!$GG$7:$GG$63</definedName>
    <definedName name="Mh">'[2]főtartó kezdet'!$K$7</definedName>
    <definedName name="MHmax_5">'[2]főtartó kezdet'!$K$117</definedName>
    <definedName name="Mm">#REF!</definedName>
    <definedName name="mosdó_m2">#REF!</definedName>
    <definedName name="Mpont">'[2]főtartó kezdet'!$D$71</definedName>
    <definedName name="Msz">#REF!</definedName>
    <definedName name="norma05">'[2]alap kon'!$BA$7:$BA$62</definedName>
    <definedName name="norma1">'[2]alap kon'!$DP$7:$DP$62</definedName>
    <definedName name="norma2">'[2]alap kon'!$BA$73:$BA$129</definedName>
    <definedName name="norma2_05">#REF!</definedName>
    <definedName name="norma75">'[2]alap kon'!$GC$7:$GC$63</definedName>
    <definedName name="nulla">#REF!</definedName>
    <definedName name="nut">#REF!</definedName>
    <definedName name="nút">#REF!</definedName>
    <definedName name="_xlnm.Print_Area" localSheetId="0">'alk.pelda.palló-fuggesztett'!$B$3:$FQ$636</definedName>
    <definedName name="_xlnm.Print_Area" localSheetId="1">'pl.-Ger.Falvegre'!$B$3:$FR$191</definedName>
    <definedName name="osb10">#REF!</definedName>
    <definedName name="osb10m3">#REF!</definedName>
    <definedName name="osb12">#REF!</definedName>
    <definedName name="osb12m3">#REF!</definedName>
    <definedName name="osb15">#REF!</definedName>
    <definedName name="osb15m3">#REF!</definedName>
    <definedName name="osb18">#REF!</definedName>
    <definedName name="osb18m3">#REF!</definedName>
    <definedName name="osb22">#REF!</definedName>
    <definedName name="osb22m3">#REF!</definedName>
    <definedName name="osb25">#REF!</definedName>
    <definedName name="osb25m3">#REF!</definedName>
    <definedName name="osb30">#REF!</definedName>
    <definedName name="osb30m3">#REF!</definedName>
    <definedName name="OSB6">#REF!</definedName>
    <definedName name="osb6m3">#REF!</definedName>
    <definedName name="osb8">#REF!</definedName>
    <definedName name="osb8m3">#REF!</definedName>
    <definedName name="őfm_2">'[2]alap kon'!$BB$73:$BB$129</definedName>
    <definedName name="őfm05">'[2]alap kon'!$BB$7:$BB$62</definedName>
    <definedName name="őfm75">'[2]alap kon'!$GD$7:$GD$63</definedName>
    <definedName name="őm2_05">'[2]alap kon'!$BC$7:$BC$62</definedName>
    <definedName name="őm2_1">'[2]alap kon'!$DR$7:$DR$62</definedName>
    <definedName name="őm2_2">'[2]alap kon'!$BC$73:$BC$129</definedName>
    <definedName name="őm2_75">'[2]alap kon'!$GE$7:$GE$63</definedName>
    <definedName name="őm3_05">'[2]alap kon'!$BD$7:$BD$62</definedName>
    <definedName name="őm3_1">'[2]alap kon'!$DS$7:$DS$62</definedName>
    <definedName name="őm3_2">'[2]alap kon'!$BD$73:$BD$129</definedName>
    <definedName name="őm3_75">'[2]alap kon'!$GF$7:$GF$63</definedName>
    <definedName name="őmf">'[2]alap kon'!$DQ$7:$DQ$62</definedName>
    <definedName name="őmf1">'[2]alap kon'!$DQ$7:$DQ$62</definedName>
    <definedName name="ÖSSZESEN">#REF!</definedName>
    <definedName name="összlam_vtg">#REF!</definedName>
    <definedName name="összrvtg_Ger">#REF!</definedName>
    <definedName name="p">'[2]főtartó kezdet'!$C$2</definedName>
    <definedName name="p_1">#REF!</definedName>
    <definedName name="p_FG">'[2]főtartó kezdet'!$X$129</definedName>
    <definedName name="Q_1">#REF!</definedName>
    <definedName name="Q_FG">'[2]főtartó kezdet'!$X$123</definedName>
    <definedName name="r_tömger">#REF!</definedName>
    <definedName name="ragacs">#REF!</definedName>
    <definedName name="ragacs01">#REF!</definedName>
    <definedName name="ragacs31">#REF!</definedName>
    <definedName name="rezsi">#REF!</definedName>
    <definedName name="ró">'[2]alap kon'!$BI$73:$BI$129</definedName>
    <definedName name="Ro.Fa">#REF!</definedName>
    <definedName name="ró05">'[2]alap kon'!$DX$7:$DX$62</definedName>
    <definedName name="ró1">'[2]alap kon'!$DX$7:$DX$62</definedName>
    <definedName name="ró125">'[2]alap kon'!$GK$7:$GK$63</definedName>
    <definedName name="ró2">'[2]alap kon'!$BI$73:$BI$129</definedName>
    <definedName name="ró2_05">#REF!</definedName>
    <definedName name="ró25">'[2]alap kon'!$BI$7:$BI$62</definedName>
    <definedName name="Rrúd">#REF!</definedName>
    <definedName name="Rrúd_szum">#REF!</definedName>
    <definedName name="s_1">'[2]főtartó kezdet'!$E$37</definedName>
    <definedName name="s_2">'[2]főtartó kezdet'!$D$62</definedName>
    <definedName name="s_3">'[2]főtartó kezdet'!$D$68</definedName>
    <definedName name="s_aa">#REF!</definedName>
    <definedName name="s_bb">#REF!</definedName>
    <definedName name="s_G1">#REF!</definedName>
    <definedName name="sa_1">#REF!</definedName>
    <definedName name="sa_2">#REF!</definedName>
    <definedName name="sb_1">#REF!</definedName>
    <definedName name="sb_2">#REF!</definedName>
    <definedName name="sc_1">#REF!</definedName>
    <definedName name="sc_2">#REF!</definedName>
    <definedName name="sd_1">#REF!</definedName>
    <definedName name="sd_2">#REF!</definedName>
    <definedName name="sE_1">#REF!</definedName>
    <definedName name="sE_2">#REF!</definedName>
    <definedName name="sF_1">#REF!</definedName>
    <definedName name="sF_2">#REF!</definedName>
    <definedName name="sh_a1">#REF!</definedName>
    <definedName name="sh_a2">#REF!</definedName>
    <definedName name="sh_b1">#REF!</definedName>
    <definedName name="sh_b2">#REF!</definedName>
    <definedName name="sh_c1">#REF!</definedName>
    <definedName name="sh_c2">#REF!</definedName>
    <definedName name="sh_d1">#REF!</definedName>
    <definedName name="sh_d2">#REF!</definedName>
    <definedName name="SHfa">'[2]főtartó kezdet'!$R$81</definedName>
    <definedName name="Shfa_5">'[2]főtartó kezdet'!$G$112</definedName>
    <definedName name="Shh">#REF!</definedName>
    <definedName name="Smeg">#REF!</definedName>
    <definedName name="Smeg1">#REF!</definedName>
    <definedName name="smeg2">#REF!</definedName>
    <definedName name="stény">#REF!</definedName>
    <definedName name="Stény1">#REF!</definedName>
    <definedName name="Stény2">#REF!</definedName>
    <definedName name="sűrűség">#REF!</definedName>
    <definedName name="sz">#REF!</definedName>
    <definedName name="SZ_05">'[2]alap kon'!$AX$7:$AX$62</definedName>
    <definedName name="SZ_1">'[2]alap kon'!$DM$7:$DM$62</definedName>
    <definedName name="SZ_2">'[2]alap kon'!$AX$73:$AX$129</definedName>
    <definedName name="SZ_75">'[2]alap kon'!$FZ$7:$FZ$63</definedName>
    <definedName name="SZ2_05">#REF!</definedName>
    <definedName name="sza">#REF!</definedName>
    <definedName name="szab">#REF!</definedName>
    <definedName name="szbel">#REF!</definedName>
    <definedName name="szélfogó_m2">#REF!</definedName>
    <definedName name="szorzo">#REF!</definedName>
    <definedName name="szorzó">#REF!</definedName>
    <definedName name="sztirol">#REF!</definedName>
    <definedName name="szum_fa">#REF!</definedName>
    <definedName name="Szum_FE">#REF!</definedName>
    <definedName name="szum_OSB">#REF!</definedName>
    <definedName name="szükséglet">#REF!</definedName>
    <definedName name="t_1">'[2]főtartó kezdet'!$Y$58</definedName>
    <definedName name="t_2">'[2]főtartó kezdet'!$Y$59</definedName>
    <definedName name="t_3">'[2]főtartó kezdet'!$Y$60</definedName>
    <definedName name="t_4">'[2]főtartó kezdet'!$Y$61</definedName>
    <definedName name="t_A">#REF!</definedName>
    <definedName name="t_a1">#REF!</definedName>
    <definedName name="t_a2">#REF!</definedName>
    <definedName name="t_aa">#REF!</definedName>
    <definedName name="t_B">#REF!</definedName>
    <definedName name="t_b1">#REF!</definedName>
    <definedName name="t_b2">#REF!</definedName>
    <definedName name="t_bb">#REF!</definedName>
    <definedName name="t_c1">#REF!</definedName>
    <definedName name="t_c2">#REF!</definedName>
    <definedName name="t_d1">#REF!</definedName>
    <definedName name="t_d2">#REF!</definedName>
    <definedName name="t_E1">#REF!</definedName>
    <definedName name="t_E2">#REF!</definedName>
    <definedName name="t_F1">#REF!</definedName>
    <definedName name="t_F2">#REF!</definedName>
    <definedName name="t_ha1">#REF!</definedName>
    <definedName name="t_ha2">#REF!</definedName>
    <definedName name="t_hb1">#REF!</definedName>
    <definedName name="t_hb2">#REF!</definedName>
    <definedName name="t_hc1">#REF!</definedName>
    <definedName name="t_hc2">#REF!</definedName>
    <definedName name="t_hd1">#REF!</definedName>
    <definedName name="t_hd2">#REF!</definedName>
    <definedName name="Teher">#REF!</definedName>
    <definedName name="tg">#REF!</definedName>
    <definedName name="UNI10">#REF!</definedName>
    <definedName name="UNI12">#REF!</definedName>
    <definedName name="UNI13">#REF!</definedName>
    <definedName name="uni14">#REF!</definedName>
    <definedName name="UNI16">#REF!</definedName>
    <definedName name="UNI18">#REF!</definedName>
    <definedName name="UNI20">#REF!</definedName>
    <definedName name="üháló">#REF!</definedName>
    <definedName name="v">#REF!</definedName>
    <definedName name="v_3">'[2]főtartó kezdet'!$B$70</definedName>
    <definedName name="v_4">#REF!</definedName>
    <definedName name="v_a1">#REF!</definedName>
    <definedName name="v_a1red">#REF!</definedName>
    <definedName name="v_a2">#REF!</definedName>
    <definedName name="v_a2red">#REF!</definedName>
    <definedName name="v_ab">#REF!</definedName>
    <definedName name="v_b1">#REF!</definedName>
    <definedName name="v_b1red">#REF!</definedName>
    <definedName name="v_b2">#REF!</definedName>
    <definedName name="v_b2red">#REF!</definedName>
    <definedName name="v_c1">#REF!</definedName>
    <definedName name="v_c2">#REF!</definedName>
    <definedName name="v_d1">#REF!</definedName>
    <definedName name="v_d2">#REF!</definedName>
    <definedName name="v_E1">#REF!</definedName>
    <definedName name="v_E2">#REF!</definedName>
    <definedName name="v_F1">#REF!</definedName>
    <definedName name="v_F2">#REF!</definedName>
    <definedName name="v_G1">#REF!</definedName>
    <definedName name="v_ha1">#REF!</definedName>
    <definedName name="v_ha1red">#REF!</definedName>
    <definedName name="v_ha2">#REF!</definedName>
    <definedName name="v_ha2red">#REF!</definedName>
    <definedName name="v_hb1">#REF!</definedName>
    <definedName name="v_hb1red">#REF!</definedName>
    <definedName name="v_hb2">#REF!</definedName>
    <definedName name="v_hb2red">#REF!</definedName>
    <definedName name="v_hc1">#REF!</definedName>
    <definedName name="v_hc2">#REF!</definedName>
    <definedName name="v_hd1">#REF!</definedName>
    <definedName name="v_hd2">#REF!</definedName>
    <definedName name="vakolat">#REF!</definedName>
    <definedName name="vha_a1red">#REF!</definedName>
    <definedName name="vha_a2red">#REF!</definedName>
    <definedName name="vha_b1red">#REF!</definedName>
    <definedName name="vha_b2red">#REF!</definedName>
    <definedName name="vha_ha1red">#REF!</definedName>
    <definedName name="vha_ha2red">#REF!</definedName>
    <definedName name="vha_hb1red">#REF!</definedName>
    <definedName name="vha_hb2red">#REF!</definedName>
    <definedName name="vtg">#REF!</definedName>
    <definedName name="WDF10">#REF!</definedName>
    <definedName name="WDF5">#REF!</definedName>
    <definedName name="WDF8">#REF!</definedName>
    <definedName name="y_1">'[2]főtartó kezdet'!$H$43</definedName>
    <definedName name="y_2">'[2]főtartó kezdet'!$H$57</definedName>
    <definedName name="y_3">'[2]főtartó kezdet'!$H$68</definedName>
    <definedName name="y_4">'[2]főtartó kezdet'!$W$34</definedName>
    <definedName name="y_5">'[2]főtartó kezdet'!$Q$109</definedName>
    <definedName name="Y_A">#REF!</definedName>
    <definedName name="y_aa">#REF!</definedName>
    <definedName name="Y_Aszum">#REF!</definedName>
    <definedName name="Y_B">#REF!</definedName>
    <definedName name="y_bb">#REF!</definedName>
    <definedName name="Y_Bszum">#REF!</definedName>
    <definedName name="Y_cszum">#REF!</definedName>
    <definedName name="Y_Dszum">#REF!</definedName>
    <definedName name="y_s">'[2]főtartó kezdet'!$X$46</definedName>
    <definedName name="y_sfa">'[2]főtartó kezdet'!$O$46</definedName>
    <definedName name="y_szum">#REF!</definedName>
    <definedName name="ya_1">#REF!</definedName>
    <definedName name="ya_2">#REF!</definedName>
    <definedName name="yb_1">#REF!</definedName>
    <definedName name="yb_2">#REF!</definedName>
    <definedName name="yc_1">#REF!</definedName>
    <definedName name="yc_2">#REF!</definedName>
    <definedName name="yd_1">#REF!</definedName>
    <definedName name="yd_2">#REF!</definedName>
    <definedName name="yE1">#REF!</definedName>
    <definedName name="yE2">#REF!</definedName>
    <definedName name="yF1">#REF!</definedName>
    <definedName name="yF2">#REF!</definedName>
    <definedName name="yG1">#REF!</definedName>
    <definedName name="yh_a1">#REF!</definedName>
    <definedName name="yh_a2">#REF!</definedName>
    <definedName name="yh_b1">#REF!</definedName>
    <definedName name="yh_b2">#REF!</definedName>
    <definedName name="yh_c1">#REF!</definedName>
    <definedName name="yh_c2">#REF!</definedName>
    <definedName name="yh_d1">#REF!</definedName>
    <definedName name="yh_d2">#REF!</definedName>
    <definedName name="ysfa">'[2]főtartó kezdet'!$O$46</definedName>
  </definedNames>
  <calcPr fullCalcOnLoad="1"/>
</workbook>
</file>

<file path=xl/sharedStrings.xml><?xml version="1.0" encoding="utf-8"?>
<sst xmlns="http://schemas.openxmlformats.org/spreadsheetml/2006/main" count="136" uniqueCount="89">
  <si>
    <t>m2</t>
  </si>
  <si>
    <t>db</t>
  </si>
  <si>
    <t>Kétvonalas vázlat alapján megszámolom a törés pontokat:</t>
  </si>
  <si>
    <t>* sarok falak db szám</t>
  </si>
  <si>
    <t>* elág.  falak db szám</t>
  </si>
  <si>
    <t>01</t>
  </si>
  <si>
    <t>02</t>
  </si>
  <si>
    <t>03</t>
  </si>
  <si>
    <t>Gerenda v. palló keresés:</t>
  </si>
  <si>
    <t xml:space="preserve">Ha gerenda: </t>
  </si>
  <si>
    <t xml:space="preserve">Ha hőszig. födémpalló:: </t>
  </si>
  <si>
    <t xml:space="preserve">Néhány gondolat: </t>
  </si>
  <si>
    <t>Ft</t>
  </si>
  <si>
    <t>PF 396.66.21</t>
  </si>
  <si>
    <t>PF 528.66.21</t>
  </si>
  <si>
    <t>PF 660.66.21</t>
  </si>
  <si>
    <t>Kijelölt építőelemek és praktikus kiegészítők:</t>
  </si>
  <si>
    <t>Ezzel a szükséges falelem szám megvan, beírható a táblába</t>
  </si>
  <si>
    <t>gerenda köz max. fél-modul &gt; 66cm lehet</t>
  </si>
  <si>
    <t>Ezzel a gerenda vagy palló szám megvan, beírható a táblába</t>
  </si>
  <si>
    <t>A példa szándékosan a legvastagabb (költségében is) falszerkezetet és födémpallókat mintázza.</t>
  </si>
  <si>
    <t>* Megfigyelhető, hogy átgondolt szerkesztéssel nincs szükség költségesen alapozott belső kereszt-, haránt és hosszfalakra.</t>
  </si>
  <si>
    <t>* Válaszfalnak alkalmazható a hő és hangszigetelt F 260 7cm-es fal elem, amely gipszkartonozva 10,9 cm lesz. Minden további nélkül képes hordani a rácsavarozott bútorokat, szekrény elemeket.</t>
  </si>
  <si>
    <t>Törések közötti külső méreten megszámolom a szükséges födémelem számot, a hosszát adja a keresztméret</t>
  </si>
  <si>
    <t>S</t>
  </si>
  <si>
    <t>*** A könnyűszerkezetes válaszfalaknak nem kell alap, azok önhordók. Ez, csak néhány könnyítés felsorolása.</t>
  </si>
  <si>
    <t>1.</t>
  </si>
  <si>
    <t>2.</t>
  </si>
  <si>
    <t>3.</t>
  </si>
  <si>
    <t>Fő elemek:</t>
  </si>
  <si>
    <t>F 385.132.16</t>
  </si>
  <si>
    <t>F 385.99.16</t>
  </si>
  <si>
    <t>F 385.66.16</t>
  </si>
  <si>
    <t>LF 385.033.16</t>
  </si>
  <si>
    <t>Kieg. oszlop</t>
  </si>
  <si>
    <t>4.</t>
  </si>
  <si>
    <t>OK 385.016.16</t>
  </si>
  <si>
    <t>&lt; Am. típusú függesztett födémhez fal osztás kiegyenlítő eleme (1/8 modul)</t>
  </si>
  <si>
    <t>1.1</t>
  </si>
  <si>
    <t>1.2</t>
  </si>
  <si>
    <t>1.3</t>
  </si>
  <si>
    <t>16cm falak katt a Netre &gt;</t>
  </si>
  <si>
    <t>16cm sarok falak: katt ide &gt;</t>
  </si>
  <si>
    <t>Pallók ára: katt ide &gt;</t>
  </si>
  <si>
    <t>xFalak ára a Neten: katt ide &gt;</t>
  </si>
  <si>
    <t>http://www.gyorshazak.extra.hu/cataloge/index.html</t>
  </si>
  <si>
    <t>&lt; termékkatalógus</t>
  </si>
  <si>
    <t>7</t>
  </si>
  <si>
    <t>6</t>
  </si>
  <si>
    <t>2</t>
  </si>
  <si>
    <t>23</t>
  </si>
  <si>
    <t>0</t>
  </si>
  <si>
    <t>8</t>
  </si>
  <si>
    <t>5</t>
  </si>
  <si>
    <t>9</t>
  </si>
  <si>
    <t>04</t>
  </si>
  <si>
    <t>05</t>
  </si>
  <si>
    <r>
      <t>Lépték vonalzó:</t>
    </r>
    <r>
      <rPr>
        <sz val="8"/>
        <rFont val="Arial CE"/>
        <family val="0"/>
      </rPr>
      <t xml:space="preserve">       66cm és többszöröse   &gt;&gt;&gt; 2* 10 *66cm</t>
    </r>
  </si>
  <si>
    <t>Gerendák 19 ára: katt ide &gt;</t>
  </si>
  <si>
    <t xml:space="preserve">GN 396 - 19-DG   </t>
  </si>
  <si>
    <t xml:space="preserve">GN 528 - 19-DG   </t>
  </si>
  <si>
    <t xml:space="preserve">GN 660 - 19-DG   </t>
  </si>
  <si>
    <t>10</t>
  </si>
  <si>
    <t>=</t>
  </si>
  <si>
    <t>(szer)</t>
  </si>
  <si>
    <t>szor</t>
  </si>
  <si>
    <t>szer</t>
  </si>
  <si>
    <t xml:space="preserve">Fontos: </t>
  </si>
  <si>
    <t>töréstől törésig a táv osztható legyen 33cm-rel</t>
  </si>
  <si>
    <r>
      <t xml:space="preserve">Megszámolom a választott szélesség szerint mennyi kell </t>
    </r>
    <r>
      <rPr>
        <i/>
        <sz val="8"/>
        <rFont val="Arial"/>
        <family val="2"/>
      </rPr>
      <t>(a teljes hossz 33 ill. 66 cm egész számú többszöröse lehet)</t>
    </r>
  </si>
  <si>
    <r>
      <t>Egyes szakaszokból levonom az L vagy T 33cm-es végeket</t>
    </r>
    <r>
      <rPr>
        <i/>
        <sz val="8"/>
        <rFont val="Arial"/>
        <family val="2"/>
      </rPr>
      <t xml:space="preserve">  (2*33 = 66 cm)</t>
    </r>
  </si>
  <si>
    <r>
      <t>Alkalmazási kalkulációs útmutató: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 xml:space="preserve"> (minta a másik lapon is &gt; gerendák)….</t>
    </r>
  </si>
  <si>
    <r>
      <t xml:space="preserve">N &gt; </t>
    </r>
    <r>
      <rPr>
        <b/>
        <sz val="8"/>
        <rFont val="Arial"/>
        <family val="2"/>
      </rPr>
      <t>Névleges méretek, falak szélessége</t>
    </r>
    <r>
      <rPr>
        <sz val="8"/>
        <rFont val="Arial"/>
        <family val="2"/>
      </rPr>
      <t>: hasonlóan a nyílászárokhoz -2cm-rel kevesebb</t>
    </r>
    <r>
      <rPr>
        <b/>
        <sz val="8"/>
        <rFont val="Arial"/>
        <family val="2"/>
      </rPr>
      <t>(!)…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   (illesztési hézag PUR építőhabos kitöltése)</t>
    </r>
  </si>
  <si>
    <r>
      <t xml:space="preserve">N &gt; </t>
    </r>
    <r>
      <rPr>
        <b/>
        <sz val="8"/>
        <rFont val="Arial"/>
        <family val="2"/>
      </rPr>
      <t>Névleges méretek, födémek szélessége</t>
    </r>
    <r>
      <rPr>
        <sz val="8"/>
        <rFont val="Arial"/>
        <family val="2"/>
      </rPr>
      <t>: mint, előző (-2cm)., névleges 33cm-, 66cm-, 99cm-, 132cm(!)</t>
    </r>
    <r>
      <rPr>
        <i/>
        <sz val="8"/>
        <rFont val="Arial"/>
        <family val="2"/>
      </rPr>
      <t xml:space="preserve">     (illesztési hézag PUR építőhabos kitöltése)</t>
    </r>
  </si>
  <si>
    <r>
      <t xml:space="preserve">N &gt; </t>
    </r>
    <r>
      <rPr>
        <b/>
        <sz val="8"/>
        <rFont val="Arial"/>
        <family val="2"/>
      </rPr>
      <t>Névleges méretek, födém pallók, födém gerendák hossza</t>
    </r>
    <r>
      <rPr>
        <sz val="8"/>
        <rFont val="Arial"/>
        <family val="2"/>
      </rPr>
      <t xml:space="preserve">: névleges méret, mínusz a függesztő térköz 2*3cm,  névleges szélesség, mint a falak,                                                                a hossz 66cm lépcsőben növekedő (fél modul)… </t>
    </r>
    <r>
      <rPr>
        <i/>
        <sz val="8"/>
        <rFont val="Arial"/>
        <family val="2"/>
      </rPr>
      <t xml:space="preserve">    (illesztési hézag PUR építőhabos kitöltése)</t>
    </r>
  </si>
  <si>
    <r>
      <t xml:space="preserve">Méretek, rajz készlet: </t>
    </r>
    <r>
      <rPr>
        <sz val="8"/>
        <rFont val="Arial"/>
        <family val="2"/>
      </rPr>
      <t>a méreteket célszerű úgy alakítani, hogy 33cm-rel maradék nélkül osztható legyen (palló vagy gerenda terítés, függesztett sík),    palló vagy gerenda hosszt, (fal kül méret)  66cm és többszörösére érdemes méretezni(!) (ha függesztett rendszer, növelni kell a kül méretet 33cm -rel(!)...</t>
    </r>
  </si>
  <si>
    <r>
      <t xml:space="preserve">Választom a 16cm-es falat abból a megfontolásból, hogy a falon belüli vastagabb szigetelés olcsóbb valószínű mint a külső </t>
    </r>
    <r>
      <rPr>
        <i/>
        <sz val="8"/>
        <rFont val="Arial"/>
        <family val="2"/>
      </rPr>
      <t xml:space="preserve">(Nincs ajánlás) </t>
    </r>
    <r>
      <rPr>
        <sz val="8"/>
        <rFont val="Arial"/>
        <family val="2"/>
      </rPr>
      <t>vastagabb keményhab(!)...</t>
    </r>
  </si>
  <si>
    <r>
      <t>A külső határoló fal össz vastagsága</t>
    </r>
    <r>
      <rPr>
        <sz val="8"/>
        <rFont val="Arial"/>
        <family val="2"/>
      </rPr>
      <t xml:space="preserve">: kívül 3…  -10cm keményhab + 4mm vékony vakolat + 16 cm fal + 2cm gipszkarton heveder + 2 réteg 9,5mm gipszkarton (testhangok ellen és tűzvédelmi fokozás) &gt;&gt;&gt; össz vtg ((3… -10 cm) + 16cm + 2cm + 1,9cm)= (23,3… -30,3) cm ,      </t>
    </r>
    <r>
      <rPr>
        <b/>
        <sz val="8"/>
        <rFont val="Arial"/>
        <family val="2"/>
      </rPr>
      <t xml:space="preserve">a hőátadási_u   &lt;  = ,19-,16 Wm2K </t>
    </r>
    <r>
      <rPr>
        <i/>
        <sz val="8"/>
        <rFont val="Arial"/>
        <family val="2"/>
      </rPr>
      <t>(akár passzívház tulajdonság)</t>
    </r>
  </si>
  <si>
    <t>Lépték vonalzó:</t>
  </si>
  <si>
    <r>
      <t xml:space="preserve">&lt;&lt;&lt;  </t>
    </r>
    <r>
      <rPr>
        <b/>
        <sz val="8"/>
        <rFont val="Arial"/>
        <family val="2"/>
      </rPr>
      <t>Mindenek</t>
    </r>
    <r>
      <rPr>
        <sz val="8"/>
        <rFont val="Arial"/>
        <family val="2"/>
      </rPr>
      <t xml:space="preserve"> előtt célszerű az Excel-re rátölteni az </t>
    </r>
    <r>
      <rPr>
        <b/>
        <sz val="8"/>
        <rFont val="Arial"/>
        <family val="2"/>
      </rPr>
      <t xml:space="preserve">excel10.xlb  beállító </t>
    </r>
    <r>
      <rPr>
        <sz val="8"/>
        <rFont val="Arial"/>
        <family val="2"/>
      </rPr>
      <t xml:space="preserve">modulunkat.      A letöltés elvégez minden grafikai készlet és egyéb szükséges ikon elem alsó felső elrendezését , forgatás, összekapcsolás, térhatás 3D stb.. .      Nem kell futtatni, az Excel saját fájlja, rögtön olyan lesz minden a fájl ablakban mint nálunk. Garantáltan 100% vírus mentes(!)        </t>
    </r>
    <r>
      <rPr>
        <sz val="8"/>
        <color indexed="12"/>
        <rFont val="Arial"/>
        <family val="2"/>
      </rPr>
      <t>Mivel a technológia és fal-, födém rétegek azonosak (csak magasság ill. födémpalló hosszméret más), alkalmas mobilházak falainak a modellezésére is(!)</t>
    </r>
  </si>
  <si>
    <r>
      <t xml:space="preserve">Egy négyzet raszter 11*11 cm.  &gt;&gt;&gt;   Így 12 négyzet egy modul falhossz   </t>
    </r>
    <r>
      <rPr>
        <sz val="8"/>
        <rFont val="Arial"/>
        <family val="2"/>
      </rPr>
      <t xml:space="preserve">&gt; </t>
    </r>
    <r>
      <rPr>
        <b/>
        <sz val="8"/>
        <rFont val="Arial"/>
        <family val="2"/>
      </rPr>
      <t>1/1modul</t>
    </r>
    <r>
      <rPr>
        <sz val="8"/>
        <rFont val="Arial"/>
        <family val="2"/>
      </rPr>
      <t xml:space="preserve"> (12 cella)-, </t>
    </r>
    <r>
      <rPr>
        <b/>
        <sz val="8"/>
        <rFont val="Arial"/>
        <family val="2"/>
      </rPr>
      <t xml:space="preserve">3/4modul </t>
    </r>
    <r>
      <rPr>
        <sz val="8"/>
        <rFont val="Arial"/>
        <family val="2"/>
      </rPr>
      <t xml:space="preserve">(9 cella)-, </t>
    </r>
    <r>
      <rPr>
        <b/>
        <sz val="8"/>
        <rFont val="Arial"/>
        <family val="2"/>
      </rPr>
      <t>2/4modul</t>
    </r>
    <r>
      <rPr>
        <sz val="8"/>
        <rFont val="Arial"/>
        <family val="2"/>
      </rPr>
      <t xml:space="preserve"> (6cella)-, </t>
    </r>
    <r>
      <rPr>
        <b/>
        <sz val="8"/>
        <rFont val="Arial"/>
        <family val="2"/>
      </rPr>
      <t xml:space="preserve">1/4modul </t>
    </r>
    <r>
      <rPr>
        <sz val="8"/>
        <rFont val="Arial"/>
        <family val="2"/>
      </rPr>
      <t xml:space="preserve">(3cella)-,    </t>
    </r>
    <r>
      <rPr>
        <b/>
        <sz val="8"/>
        <rFont val="Arial"/>
        <family val="2"/>
      </rPr>
      <t xml:space="preserve">1/8 modul </t>
    </r>
    <r>
      <rPr>
        <sz val="8"/>
        <rFont val="Arial"/>
        <family val="2"/>
      </rPr>
      <t>kiegészítő</t>
    </r>
    <r>
      <rPr>
        <b/>
        <sz val="8"/>
        <rFont val="Arial"/>
        <family val="2"/>
      </rPr>
      <t xml:space="preserve"> oszlop</t>
    </r>
    <r>
      <rPr>
        <sz val="8"/>
        <rFont val="Arial"/>
        <family val="2"/>
      </rPr>
      <t xml:space="preserve"> &gt; (2cella) lesz.   A  minta példa kedvéért egy egyszerű  családi    --- 'fészek' ---    80 m2 körüli(!)</t>
    </r>
  </si>
  <si>
    <r>
      <t xml:space="preserve">Fal csatlakozások </t>
    </r>
    <r>
      <rPr>
        <i/>
        <sz val="8"/>
        <rFont val="Arial"/>
        <family val="2"/>
      </rPr>
      <t xml:space="preserve">(fő vagy válasz) </t>
    </r>
    <r>
      <rPr>
        <sz val="8"/>
        <rFont val="Arial"/>
        <family val="0"/>
      </rPr>
      <t>a főfalakhoz egy függőleges a főfalhoz csavarozott zárléc kétoldali hevederezésével egyszerűen megoldható.</t>
    </r>
  </si>
  <si>
    <r>
      <t>Kialakul hány db 132cm-es egész</t>
    </r>
    <r>
      <rPr>
        <i/>
        <sz val="6"/>
        <rFont val="Arial"/>
        <family val="2"/>
      </rPr>
      <t xml:space="preserve"> (+ 1-2 kisebb)</t>
    </r>
    <r>
      <rPr>
        <i/>
        <sz val="8"/>
        <rFont val="Arial"/>
        <family val="2"/>
      </rPr>
      <t xml:space="preserve"> </t>
    </r>
    <r>
      <rPr>
        <sz val="8"/>
        <rFont val="Arial"/>
        <family val="0"/>
      </rPr>
      <t>Falmodul szükséges</t>
    </r>
  </si>
  <si>
    <t>Függesztett födémnél felszereljük az oldalfali bekötő szerelvényt kör körösen és kezdődhet munka szünet nélkül a gerenda vagy födémpalló kiosztással beemeléssel vagy daruzással. Nincs munkaigényes koszorú és nincs , elmarad a mindig bizonytalan erőjátékú un. térdfal polémia. Minden csatlakozás homogén és hőhíd mentes. A térdfalak elláthatók akár alsó ablak sorral is(!)</t>
  </si>
  <si>
    <t>Töltsd le: excel10.xlb grafikai beállító fájl</t>
  </si>
  <si>
    <t>Átállás kis ikonokra. Köv. a Windows üziket…</t>
  </si>
  <si>
    <t>termék katalógus elosztó oldal</t>
  </si>
  <si>
    <r>
      <t xml:space="preserve">Az első legfontosabb ikonra kattintás a </t>
    </r>
    <r>
      <rPr>
        <b/>
        <u val="single"/>
        <sz val="8"/>
        <color indexed="12"/>
        <rFont val="Arial"/>
        <family val="2"/>
      </rPr>
      <t>RÁCSVONAL</t>
    </r>
    <r>
      <rPr>
        <b/>
        <sz val="8"/>
        <color indexed="12"/>
        <rFont val="Arial"/>
        <family val="2"/>
      </rPr>
      <t xml:space="preserve">be/ki. Ott van középen a lakat mellett és a 2.  a RÁCSHOZ UGRÁS ott van alatta valahol, Az egy kis stilizált rácsvonalháló... </t>
    </r>
    <r>
      <rPr>
        <b/>
        <sz val="8"/>
        <rFont val="Arial"/>
        <family val="2"/>
      </rPr>
      <t xml:space="preserve">    Ettől kezdve a nyillakkal is léptethető pontosan a fal-elem</t>
    </r>
  </si>
  <si>
    <r>
      <t xml:space="preserve">Ikonsor kis méret beállító rutin, ha sok helyet foglal a grafikai ikon készlet(!)                                                                                                                     </t>
    </r>
    <r>
      <rPr>
        <sz val="10"/>
        <rFont val="Arial"/>
        <family val="2"/>
      </rPr>
      <t xml:space="preserve">Az első legfontosabb ikonra kattintás a </t>
    </r>
    <r>
      <rPr>
        <b/>
        <u val="single"/>
        <sz val="10"/>
        <color indexed="12"/>
        <rFont val="Arial"/>
        <family val="2"/>
      </rPr>
      <t>RÁCSVONAL</t>
    </r>
    <r>
      <rPr>
        <b/>
        <sz val="10"/>
        <color indexed="12"/>
        <rFont val="Arial"/>
        <family val="2"/>
      </rPr>
      <t>be/ki.</t>
    </r>
    <r>
      <rPr>
        <b/>
        <sz val="8"/>
        <color indexed="12"/>
        <rFont val="Arial"/>
        <family val="2"/>
      </rPr>
      <t xml:space="preserve"> Ott van középen a lakat mellett és a 2.  a RÁCSHOZ UGRÁS ott van alatta valahol, Az egy kis stilizált rácsvonalháló... </t>
    </r>
    <r>
      <rPr>
        <b/>
        <sz val="8"/>
        <rFont val="Arial"/>
        <family val="2"/>
      </rPr>
      <t xml:space="preserve">         Ettől kezdve a nyillakkal is léptethető pontosan a fal-elem</t>
    </r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</si>
</sst>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#,##0\ &quot;Ft&quot;"/>
    <numFmt numFmtId="167" formatCode="[$€-2]\ #,##0"/>
    <numFmt numFmtId="168" formatCode="[$€-2]\ #,##0.00"/>
    <numFmt numFmtId="169" formatCode="#,##0.00\ [$€-1]"/>
    <numFmt numFmtId="170" formatCode="0.000"/>
    <numFmt numFmtId="171" formatCode="0_ ;[Red]\-0\ "/>
    <numFmt numFmtId="172" formatCode="#,##0\ [$€-1]"/>
    <numFmt numFmtId="173" formatCode="#,##0\ [$€-1];[Red]#,##0\ [$€-1]"/>
    <numFmt numFmtId="174" formatCode="#,##0.00\ &quot;Ft&quot;"/>
    <numFmt numFmtId="175" formatCode="#,##0.0\ &quot;Ft&quot;"/>
    <numFmt numFmtId="176" formatCode="0.0_ ;[Red]\-0.0\ "/>
    <numFmt numFmtId="177" formatCode="0.00_ ;[Red]\-0.00\ "/>
    <numFmt numFmtId="178" formatCode="#,##0.00\ [$€-1];[Red]#,##0.00\ [$€-1]"/>
    <numFmt numFmtId="179" formatCode="#,##0.0\ [$€-1];[Red]#,##0.0\ [$€-1]"/>
    <numFmt numFmtId="180" formatCode="#,##0.0\ [$€-1]"/>
    <numFmt numFmtId="181" formatCode="[$-40E]yyyy\.\ mmmm\ d\."/>
    <numFmt numFmtId="182" formatCode="0.0%"/>
    <numFmt numFmtId="183" formatCode="#,##0.0"/>
    <numFmt numFmtId="184" formatCode="mmm/yyyy"/>
  </numFmts>
  <fonts count="4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b/>
      <sz val="8"/>
      <name val="Arial Narrow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8"/>
      <color indexed="20"/>
      <name val="Arial"/>
      <family val="2"/>
    </font>
    <font>
      <b/>
      <sz val="8"/>
      <name val="Times New Roman"/>
      <family val="1"/>
    </font>
    <font>
      <i/>
      <sz val="8"/>
      <color indexed="10"/>
      <name val="Arial"/>
      <family val="2"/>
    </font>
    <font>
      <sz val="8"/>
      <name val="Arial Narrow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2"/>
      <name val="Arial"/>
      <family val="2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b/>
      <u val="single"/>
      <sz val="8"/>
      <color indexed="12"/>
      <name val="Arial CE"/>
      <family val="0"/>
    </font>
    <font>
      <sz val="12"/>
      <name val="Symbol"/>
      <family val="1"/>
    </font>
    <font>
      <sz val="12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u val="single"/>
      <sz val="6"/>
      <color indexed="12"/>
      <name val="Arial CE"/>
      <family val="0"/>
    </font>
    <font>
      <sz val="6"/>
      <name val="Arial"/>
      <family val="2"/>
    </font>
    <font>
      <u val="single"/>
      <sz val="7"/>
      <color indexed="12"/>
      <name val="Arial CE"/>
      <family val="0"/>
    </font>
    <font>
      <sz val="7"/>
      <name val="Arial Narrow"/>
      <family val="2"/>
    </font>
    <font>
      <b/>
      <sz val="8"/>
      <name val="Arial CE"/>
      <family val="0"/>
    </font>
    <font>
      <sz val="6"/>
      <name val="Arial CE"/>
      <family val="0"/>
    </font>
    <font>
      <sz val="6"/>
      <color indexed="22"/>
      <name val="Arial"/>
      <family val="2"/>
    </font>
    <font>
      <b/>
      <sz val="8"/>
      <color indexed="22"/>
      <name val="Arial"/>
      <family val="0"/>
    </font>
    <font>
      <sz val="7"/>
      <name val="Arial"/>
      <family val="2"/>
    </font>
    <font>
      <i/>
      <sz val="6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horizontal="center" vertical="center"/>
      <protection/>
    </xf>
    <xf numFmtId="0" fontId="15" fillId="2" borderId="0" xfId="19" applyFont="1" applyFill="1" applyBorder="1" applyAlignment="1" applyProtection="1">
      <alignment horizontal="left" vertical="top"/>
      <protection/>
    </xf>
    <xf numFmtId="0" fontId="15" fillId="0" borderId="0" xfId="19" applyFont="1" applyFill="1" applyBorder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17" fillId="0" borderId="0" xfId="17" applyFont="1" applyFill="1" applyBorder="1" applyAlignment="1" applyProtection="1">
      <alignment horizontal="center"/>
      <protection/>
    </xf>
    <xf numFmtId="0" fontId="6" fillId="0" borderId="0" xfId="19" applyFont="1" applyFill="1" applyBorder="1" applyAlignment="1" applyProtection="1">
      <alignment horizontal="left" vertical="center" wrapText="1"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 applyProtection="1">
      <alignment horizontal="center" vertical="center" textRotation="90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69" fontId="10" fillId="0" borderId="0" xfId="0" applyNumberFormat="1" applyFont="1" applyFill="1" applyBorder="1" applyAlignment="1" applyProtection="1">
      <alignment horizontal="center" vertical="center"/>
      <protection/>
    </xf>
    <xf numFmtId="17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0" fontId="6" fillId="2" borderId="0" xfId="19" applyFont="1" applyFill="1" applyBorder="1" applyAlignment="1" applyProtection="1">
      <alignment horizontal="left" vertical="top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169" fontId="10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19" applyFont="1" applyFill="1" applyBorder="1" applyAlignment="1" applyProtection="1">
      <alignment horizontal="center" vertical="center"/>
      <protection/>
    </xf>
    <xf numFmtId="174" fontId="18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/>
      <protection/>
    </xf>
    <xf numFmtId="168" fontId="1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center" vertical="top"/>
      <protection/>
    </xf>
    <xf numFmtId="0" fontId="6" fillId="0" borderId="0" xfId="19" applyFont="1" applyFill="1" applyBorder="1" applyAlignment="1" applyProtection="1">
      <alignment horizontal="left" vertical="top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0" xfId="19" applyFont="1" applyFill="1" applyBorder="1" applyAlignment="1" applyProtection="1">
      <alignment horizontal="center" vertical="center" shrinkToFit="1"/>
      <protection/>
    </xf>
    <xf numFmtId="0" fontId="5" fillId="0" borderId="0" xfId="19" applyFont="1" applyFill="1" applyBorder="1" applyAlignment="1" applyProtection="1">
      <alignment horizontal="center" vertical="center" shrinkToFit="1"/>
      <protection/>
    </xf>
    <xf numFmtId="0" fontId="6" fillId="0" borderId="1" xfId="19" applyFont="1" applyFill="1" applyBorder="1" applyAlignment="1" applyProtection="1">
      <alignment horizontal="center" vertical="center" shrinkToFit="1"/>
      <protection/>
    </xf>
    <xf numFmtId="0" fontId="6" fillId="0" borderId="1" xfId="0" applyFont="1" applyFill="1" applyBorder="1" applyAlignment="1" applyProtection="1">
      <alignment vertical="center" shrinkToFit="1"/>
      <protection/>
    </xf>
    <xf numFmtId="0" fontId="5" fillId="0" borderId="1" xfId="19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shrinkToFit="1"/>
      <protection/>
    </xf>
    <xf numFmtId="0" fontId="6" fillId="0" borderId="0" xfId="19" applyFont="1" applyFill="1" applyBorder="1" applyAlignment="1" applyProtection="1">
      <alignment horizontal="center" vertical="center" textRotation="90" shrinkToFit="1"/>
      <protection/>
    </xf>
    <xf numFmtId="2" fontId="6" fillId="0" borderId="0" xfId="19" applyNumberFormat="1" applyFont="1" applyFill="1" applyBorder="1" applyAlignment="1" applyProtection="1">
      <alignment horizontal="left" vertical="top" shrinkToFit="1"/>
      <protection/>
    </xf>
    <xf numFmtId="2" fontId="6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2" fontId="6" fillId="0" borderId="0" xfId="0" applyNumberFormat="1" applyFont="1" applyFill="1" applyBorder="1" applyAlignment="1" applyProtection="1">
      <alignment vertical="center" shrinkToFit="1"/>
      <protection/>
    </xf>
    <xf numFmtId="2" fontId="6" fillId="0" borderId="0" xfId="19" applyNumberFormat="1" applyFont="1" applyFill="1" applyBorder="1" applyAlignment="1" applyProtection="1">
      <alignment horizontal="center" vertical="center" shrinkToFit="1"/>
      <protection/>
    </xf>
    <xf numFmtId="2" fontId="6" fillId="0" borderId="0" xfId="19" applyNumberFormat="1" applyFont="1" applyFill="1" applyBorder="1" applyAlignment="1" applyProtection="1">
      <alignment horizontal="center" vertical="center" textRotation="90" shrinkToFit="1"/>
      <protection/>
    </xf>
    <xf numFmtId="2" fontId="5" fillId="0" borderId="0" xfId="19" applyNumberFormat="1" applyFont="1" applyFill="1" applyBorder="1" applyAlignment="1" applyProtection="1">
      <alignment horizontal="center" vertical="center" shrinkToFit="1"/>
      <protection/>
    </xf>
    <xf numFmtId="2" fontId="6" fillId="0" borderId="0" xfId="19" applyNumberFormat="1" applyFont="1" applyFill="1" applyBorder="1" applyAlignment="1" applyProtection="1">
      <alignment horizontal="right" vertical="top" textRotation="90" shrinkToFit="1"/>
      <protection/>
    </xf>
    <xf numFmtId="0" fontId="6" fillId="0" borderId="1" xfId="19" applyFont="1" applyFill="1" applyBorder="1" applyAlignment="1" applyProtection="1">
      <alignment horizontal="center" vertical="center" textRotation="90" shrinkToFit="1"/>
      <protection/>
    </xf>
    <xf numFmtId="0" fontId="6" fillId="0" borderId="1" xfId="0" applyFont="1" applyFill="1" applyBorder="1" applyAlignment="1" applyProtection="1">
      <alignment horizontal="center" vertical="center" shrinkToFit="1"/>
      <protection/>
    </xf>
    <xf numFmtId="2" fontId="6" fillId="0" borderId="1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2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/>
      <protection/>
    </xf>
    <xf numFmtId="0" fontId="22" fillId="3" borderId="2" xfId="17" applyFont="1" applyFill="1" applyBorder="1" applyAlignment="1" applyProtection="1">
      <alignment horizontal="center" vertical="center" wrapText="1"/>
      <protection/>
    </xf>
    <xf numFmtId="0" fontId="22" fillId="3" borderId="3" xfId="17" applyFont="1" applyFill="1" applyBorder="1" applyAlignment="1" applyProtection="1">
      <alignment horizontal="center" vertical="center" wrapText="1"/>
      <protection/>
    </xf>
    <xf numFmtId="0" fontId="22" fillId="0" borderId="0" xfId="17" applyFont="1" applyFill="1" applyBorder="1" applyAlignment="1" applyProtection="1">
      <alignment horizontal="center" vertical="center" wrapText="1"/>
      <protection/>
    </xf>
    <xf numFmtId="0" fontId="5" fillId="0" borderId="0" xfId="19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49" fontId="5" fillId="0" borderId="0" xfId="19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8" fillId="0" borderId="0" xfId="20" applyNumberFormat="1" applyFont="1" applyFill="1" applyBorder="1" applyAlignment="1" applyProtection="1">
      <alignment horizontal="left" vertical="center"/>
      <protection/>
    </xf>
    <xf numFmtId="49" fontId="6" fillId="0" borderId="0" xfId="19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49" fontId="6" fillId="0" borderId="0" xfId="19" applyNumberFormat="1" applyFont="1" applyFill="1" applyBorder="1" applyAlignment="1" applyProtection="1">
      <alignment horizontal="left" vertical="center"/>
      <protection/>
    </xf>
    <xf numFmtId="49" fontId="6" fillId="0" borderId="0" xfId="19" applyNumberFormat="1" applyFont="1" applyFill="1" applyBorder="1" applyAlignment="1" applyProtection="1">
      <alignment horizontal="left" vertical="top"/>
      <protection/>
    </xf>
    <xf numFmtId="49" fontId="27" fillId="0" borderId="0" xfId="17" applyNumberFormat="1" applyFont="1" applyFill="1" applyBorder="1" applyAlignment="1" applyProtection="1">
      <alignment horizontal="left" vertical="center" wrapText="1" shrinkToFit="1"/>
      <protection/>
    </xf>
    <xf numFmtId="49" fontId="17" fillId="0" borderId="0" xfId="17" applyNumberFormat="1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Border="1" applyAlignment="1" applyProtection="1">
      <alignment horizontal="left"/>
      <protection/>
    </xf>
    <xf numFmtId="49" fontId="6" fillId="2" borderId="0" xfId="0" applyNumberFormat="1" applyFont="1" applyFill="1" applyBorder="1" applyAlignment="1" applyProtection="1">
      <alignment/>
      <protection/>
    </xf>
    <xf numFmtId="49" fontId="8" fillId="2" borderId="0" xfId="20" applyNumberFormat="1" applyFont="1" applyFill="1" applyBorder="1" applyAlignment="1" applyProtection="1">
      <alignment horizontal="left" vertical="center"/>
      <protection/>
    </xf>
    <xf numFmtId="49" fontId="25" fillId="2" borderId="0" xfId="0" applyNumberFormat="1" applyFont="1" applyFill="1" applyBorder="1" applyAlignment="1" applyProtection="1" quotePrefix="1">
      <alignment horizontal="right"/>
      <protection/>
    </xf>
    <xf numFmtId="49" fontId="25" fillId="2" borderId="0" xfId="0" applyNumberFormat="1" applyFont="1" applyFill="1" applyBorder="1" applyAlignment="1" applyProtection="1">
      <alignment horizontal="right"/>
      <protection/>
    </xf>
    <xf numFmtId="49" fontId="7" fillId="2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8" fillId="2" borderId="5" xfId="20" applyNumberFormat="1" applyFont="1" applyFill="1" applyBorder="1" applyAlignment="1" applyProtection="1">
      <alignment horizontal="left" vertical="center"/>
      <protection/>
    </xf>
    <xf numFmtId="0" fontId="6" fillId="0" borderId="6" xfId="19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9" fontId="14" fillId="2" borderId="0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right"/>
      <protection/>
    </xf>
    <xf numFmtId="2" fontId="6" fillId="0" borderId="7" xfId="0" applyNumberFormat="1" applyFont="1" applyFill="1" applyBorder="1" applyAlignment="1" applyProtection="1">
      <alignment horizontal="right"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right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right" vertical="center" textRotation="90" shrinkToFit="1"/>
      <protection/>
    </xf>
    <xf numFmtId="2" fontId="6" fillId="0" borderId="0" xfId="0" applyNumberFormat="1" applyFont="1" applyFill="1" applyBorder="1" applyAlignment="1" applyProtection="1">
      <alignment horizontal="right" vertical="center" shrinkToFit="1"/>
      <protection/>
    </xf>
    <xf numFmtId="2" fontId="5" fillId="0" borderId="0" xfId="19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31" fillId="0" borderId="0" xfId="0" applyNumberFormat="1" applyFont="1" applyAlignment="1">
      <alignment horizontal="left" vertical="center"/>
    </xf>
    <xf numFmtId="2" fontId="6" fillId="0" borderId="0" xfId="19" applyNumberFormat="1" applyFont="1" applyFill="1" applyBorder="1" applyAlignment="1" applyProtection="1">
      <alignment horizontal="left" vertical="center" textRotation="90" shrinkToFit="1"/>
      <protection/>
    </xf>
    <xf numFmtId="2" fontId="6" fillId="0" borderId="0" xfId="19" applyNumberFormat="1" applyFont="1" applyFill="1" applyBorder="1" applyAlignment="1" applyProtection="1">
      <alignment horizontal="left" vertical="top" textRotation="90" shrinkToFi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Alignment="1">
      <alignment horizontal="left" vertical="center"/>
    </xf>
    <xf numFmtId="2" fontId="6" fillId="2" borderId="8" xfId="0" applyNumberFormat="1" applyFont="1" applyFill="1" applyBorder="1" applyAlignment="1" applyProtection="1">
      <alignment horizontal="center" vertical="center" shrinkToFit="1"/>
      <protection/>
    </xf>
    <xf numFmtId="2" fontId="6" fillId="2" borderId="0" xfId="0" applyNumberFormat="1" applyFont="1" applyFill="1" applyBorder="1" applyAlignment="1" applyProtection="1">
      <alignment horizontal="center" vertical="center" shrinkToFit="1"/>
      <protection/>
    </xf>
    <xf numFmtId="2" fontId="6" fillId="2" borderId="9" xfId="0" applyNumberFormat="1" applyFont="1" applyFill="1" applyBorder="1" applyAlignment="1" applyProtection="1">
      <alignment horizontal="center" vertical="center" shrinkToFit="1"/>
      <protection/>
    </xf>
    <xf numFmtId="0" fontId="34" fillId="0" borderId="0" xfId="19" applyFont="1" applyFill="1" applyBorder="1" applyAlignment="1" applyProtection="1">
      <alignment horizontal="center" vertical="center" shrinkToFit="1"/>
      <protection/>
    </xf>
    <xf numFmtId="0" fontId="6" fillId="0" borderId="10" xfId="19" applyFont="1" applyFill="1" applyBorder="1" applyAlignment="1" applyProtection="1">
      <alignment horizontal="left" vertical="center" wrapText="1"/>
      <protection/>
    </xf>
    <xf numFmtId="0" fontId="6" fillId="0" borderId="0" xfId="19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10" xfId="19" applyFont="1" applyFill="1" applyBorder="1" applyAlignment="1" applyProtection="1">
      <alignment horizontal="left"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6" fillId="0" borderId="6" xfId="19" applyFont="1" applyFill="1" applyBorder="1" applyAlignment="1" applyProtection="1">
      <alignment horizontal="left" vertical="center"/>
      <protection/>
    </xf>
    <xf numFmtId="0" fontId="5" fillId="0" borderId="1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 shrinkToFit="1"/>
    </xf>
    <xf numFmtId="2" fontId="6" fillId="2" borderId="0" xfId="0" applyNumberFormat="1" applyFont="1" applyFill="1" applyBorder="1" applyAlignment="1" applyProtection="1">
      <alignment horizontal="center" vertical="center" shrinkToFit="1"/>
      <protection/>
    </xf>
    <xf numFmtId="0" fontId="35" fillId="2" borderId="0" xfId="0" applyFont="1" applyFill="1" applyBorder="1" applyAlignment="1" applyProtection="1">
      <alignment horizontal="center" vertical="center" shrinkToFit="1"/>
      <protection/>
    </xf>
    <xf numFmtId="2" fontId="35" fillId="2" borderId="0" xfId="19" applyNumberFormat="1" applyFont="1" applyFill="1" applyBorder="1" applyAlignment="1" applyProtection="1">
      <alignment horizontal="center" vertical="center" textRotation="90" shrinkToFit="1"/>
      <protection/>
    </xf>
    <xf numFmtId="2" fontId="6" fillId="0" borderId="0" xfId="19" applyNumberFormat="1" applyFont="1" applyFill="1" applyBorder="1" applyAlignment="1" applyProtection="1">
      <alignment horizontal="center" vertical="center" textRotation="90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2" fontId="5" fillId="2" borderId="0" xfId="19" applyNumberFormat="1" applyFont="1" applyFill="1" applyBorder="1" applyAlignment="1" applyProtection="1">
      <alignment horizontal="center" vertical="center" textRotation="90" shrinkToFit="1"/>
      <protection/>
    </xf>
    <xf numFmtId="2" fontId="6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2" fontId="6" fillId="0" borderId="0" xfId="19" applyNumberFormat="1" applyFont="1" applyFill="1" applyBorder="1" applyAlignment="1" applyProtection="1">
      <alignment horizontal="right" vertical="top" textRotation="90" shrinkToFit="1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righ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2" fontId="1" fillId="2" borderId="0" xfId="0" applyNumberFormat="1" applyFont="1" applyFill="1" applyBorder="1" applyAlignment="1">
      <alignment horizontal="center" vertical="center"/>
    </xf>
    <xf numFmtId="2" fontId="28" fillId="2" borderId="0" xfId="19" applyNumberFormat="1" applyFont="1" applyFill="1" applyBorder="1" applyAlignment="1" applyProtection="1">
      <alignment horizontal="center" vertical="center" textRotation="90" shrinkToFit="1"/>
      <protection/>
    </xf>
    <xf numFmtId="2" fontId="6" fillId="2" borderId="0" xfId="19" applyNumberFormat="1" applyFont="1" applyFill="1" applyBorder="1" applyAlignment="1" applyProtection="1">
      <alignment horizontal="center" vertical="center" textRotation="90" shrinkToFit="1"/>
      <protection/>
    </xf>
    <xf numFmtId="49" fontId="25" fillId="0" borderId="0" xfId="0" applyNumberFormat="1" applyFont="1" applyFill="1" applyBorder="1" applyAlignment="1" applyProtection="1" quotePrefix="1">
      <alignment horizontal="right"/>
      <protection/>
    </xf>
    <xf numFmtId="49" fontId="7" fillId="0" borderId="0" xfId="0" applyNumberFormat="1" applyFont="1" applyFill="1" applyBorder="1" applyAlignment="1" applyProtection="1" quotePrefix="1">
      <alignment horizontal="right"/>
      <protection/>
    </xf>
    <xf numFmtId="0" fontId="6" fillId="2" borderId="0" xfId="0" applyFont="1" applyFill="1" applyBorder="1" applyAlignment="1" applyProtection="1">
      <alignment horizontal="center" vertical="center" shrinkToFit="1"/>
      <protection/>
    </xf>
    <xf numFmtId="2" fontId="35" fillId="0" borderId="0" xfId="19" applyNumberFormat="1" applyFont="1" applyFill="1" applyBorder="1" applyAlignment="1" applyProtection="1">
      <alignment horizontal="center" vertical="center" textRotation="90" shrinkToFit="1"/>
      <protection/>
    </xf>
    <xf numFmtId="2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19" applyFont="1" applyFill="1" applyBorder="1" applyAlignment="1" applyProtection="1">
      <alignment vertical="center"/>
      <protection/>
    </xf>
    <xf numFmtId="49" fontId="27" fillId="0" borderId="5" xfId="17" applyNumberFormat="1" applyFont="1" applyFill="1" applyBorder="1" applyAlignment="1" applyProtection="1">
      <alignment horizontal="right" vertical="center" wrapText="1" shrinkToFit="1"/>
      <protection/>
    </xf>
    <xf numFmtId="49" fontId="27" fillId="0" borderId="11" xfId="17" applyNumberFormat="1" applyFont="1" applyFill="1" applyBorder="1" applyAlignment="1" applyProtection="1">
      <alignment horizontal="right" vertical="center" wrapText="1" shrinkToFit="1"/>
      <protection/>
    </xf>
    <xf numFmtId="49" fontId="27" fillId="0" borderId="12" xfId="17" applyNumberFormat="1" applyFont="1" applyFill="1" applyBorder="1" applyAlignment="1" applyProtection="1">
      <alignment horizontal="right" vertical="center" wrapText="1" shrinkToFit="1"/>
      <protection/>
    </xf>
    <xf numFmtId="49" fontId="27" fillId="0" borderId="13" xfId="17" applyNumberFormat="1" applyFont="1" applyFill="1" applyBorder="1" applyAlignment="1" applyProtection="1">
      <alignment horizontal="right" vertical="center" wrapText="1" shrinkToFit="1"/>
      <protection/>
    </xf>
    <xf numFmtId="49" fontId="27" fillId="0" borderId="0" xfId="17" applyNumberFormat="1" applyFont="1" applyFill="1" applyBorder="1" applyAlignment="1" applyProtection="1">
      <alignment horizontal="right" vertical="center" wrapText="1" shrinkToFit="1"/>
      <protection/>
    </xf>
    <xf numFmtId="49" fontId="27" fillId="0" borderId="4" xfId="17" applyNumberFormat="1" applyFont="1" applyFill="1" applyBorder="1" applyAlignment="1" applyProtection="1">
      <alignment horizontal="right" vertical="center" wrapText="1" shrinkToFit="1"/>
      <protection/>
    </xf>
    <xf numFmtId="49" fontId="27" fillId="0" borderId="14" xfId="17" applyNumberFormat="1" applyFont="1" applyFill="1" applyBorder="1" applyAlignment="1" applyProtection="1">
      <alignment horizontal="right" vertical="center" wrapText="1" shrinkToFit="1"/>
      <protection/>
    </xf>
    <xf numFmtId="49" fontId="27" fillId="0" borderId="15" xfId="17" applyNumberFormat="1" applyFont="1" applyFill="1" applyBorder="1" applyAlignment="1" applyProtection="1">
      <alignment horizontal="right" vertical="center" wrapText="1" shrinkToFit="1"/>
      <protection/>
    </xf>
    <xf numFmtId="49" fontId="27" fillId="0" borderId="16" xfId="17" applyNumberFormat="1" applyFont="1" applyFill="1" applyBorder="1" applyAlignment="1" applyProtection="1">
      <alignment horizontal="right" vertical="center" wrapText="1" shrinkToFit="1"/>
      <protection/>
    </xf>
    <xf numFmtId="0" fontId="6" fillId="0" borderId="0" xfId="19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19" applyFont="1" applyFill="1" applyBorder="1" applyAlignment="1" applyProtection="1">
      <alignment horizontal="left" vertical="top" wrapText="1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1" fontId="9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8" xfId="0" applyNumberFormat="1" applyFont="1" applyFill="1" applyBorder="1" applyAlignment="1" applyProtection="1">
      <alignment horizontal="center" vertical="center"/>
      <protection/>
    </xf>
    <xf numFmtId="2" fontId="6" fillId="0" borderId="3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2" fontId="15" fillId="0" borderId="18" xfId="0" applyNumberFormat="1" applyFont="1" applyFill="1" applyBorder="1" applyAlignment="1" applyProtection="1">
      <alignment horizontal="right" vertical="center"/>
      <protection/>
    </xf>
    <xf numFmtId="2" fontId="15" fillId="0" borderId="3" xfId="0" applyNumberFormat="1" applyFont="1" applyFill="1" applyBorder="1" applyAlignment="1" applyProtection="1">
      <alignment horizontal="right" vertical="center"/>
      <protection/>
    </xf>
    <xf numFmtId="2" fontId="15" fillId="0" borderId="19" xfId="0" applyNumberFormat="1" applyFont="1" applyFill="1" applyBorder="1" applyAlignment="1" applyProtection="1">
      <alignment horizontal="right" vertical="center"/>
      <protection/>
    </xf>
    <xf numFmtId="3" fontId="9" fillId="0" borderId="18" xfId="0" applyNumberFormat="1" applyFont="1" applyFill="1" applyBorder="1" applyAlignment="1" applyProtection="1">
      <alignment horizontal="right" vertical="center"/>
      <protection/>
    </xf>
    <xf numFmtId="3" fontId="9" fillId="0" borderId="3" xfId="0" applyNumberFormat="1" applyFont="1" applyFill="1" applyBorder="1" applyAlignment="1" applyProtection="1">
      <alignment horizontal="right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vertical="center"/>
      <protection/>
    </xf>
    <xf numFmtId="0" fontId="6" fillId="0" borderId="13" xfId="19" applyFont="1" applyFill="1" applyBorder="1" applyAlignment="1" applyProtection="1">
      <alignment horizontal="left" vertical="center" wrapText="1"/>
      <protection/>
    </xf>
    <xf numFmtId="0" fontId="6" fillId="0" borderId="0" xfId="19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0" xfId="19" applyNumberFormat="1" applyFont="1" applyFill="1" applyBorder="1" applyAlignment="1" applyProtection="1" quotePrefix="1">
      <alignment horizontal="center" vertical="center" shrinkToFit="1"/>
      <protection/>
    </xf>
    <xf numFmtId="49" fontId="6" fillId="0" borderId="0" xfId="19" applyNumberFormat="1" applyFont="1" applyFill="1" applyBorder="1" applyAlignment="1" applyProtection="1">
      <alignment horizontal="center" vertical="center" shrinkToFit="1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49" fontId="29" fillId="0" borderId="2" xfId="17" applyNumberFormat="1" applyFont="1" applyFill="1" applyBorder="1" applyAlignment="1" applyProtection="1">
      <alignment horizontal="right" vertical="top" wrapText="1"/>
      <protection/>
    </xf>
    <xf numFmtId="49" fontId="30" fillId="0" borderId="3" xfId="19" applyNumberFormat="1" applyFont="1" applyFill="1" applyBorder="1" applyAlignment="1" applyProtection="1">
      <alignment horizontal="right" vertical="top" wrapText="1"/>
      <protection/>
    </xf>
    <xf numFmtId="49" fontId="30" fillId="0" borderId="20" xfId="19" applyNumberFormat="1" applyFont="1" applyFill="1" applyBorder="1" applyAlignment="1" applyProtection="1">
      <alignment horizontal="right" vertical="top" wrapText="1"/>
      <protection/>
    </xf>
    <xf numFmtId="49" fontId="26" fillId="0" borderId="0" xfId="19" applyNumberFormat="1" applyFont="1" applyFill="1" applyBorder="1" applyAlignment="1" applyProtection="1">
      <alignment horizontal="left" vertical="center"/>
      <protection/>
    </xf>
    <xf numFmtId="2" fontId="24" fillId="0" borderId="5" xfId="0" applyNumberFormat="1" applyFont="1" applyFill="1" applyBorder="1" applyAlignment="1" applyProtection="1">
      <alignment vertical="center" shrinkToFi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19" applyFont="1" applyFill="1" applyBorder="1" applyAlignment="1" applyProtection="1">
      <alignment horizontal="center" vertical="center" textRotation="90" shrinkToFit="1"/>
      <protection/>
    </xf>
    <xf numFmtId="0" fontId="5" fillId="0" borderId="0" xfId="19" applyFont="1" applyFill="1" applyBorder="1" applyAlignment="1" applyProtection="1">
      <alignment horizontal="center" vertical="top"/>
      <protection/>
    </xf>
    <xf numFmtId="0" fontId="24" fillId="0" borderId="11" xfId="0" applyFont="1" applyFill="1" applyBorder="1" applyAlignment="1" applyProtection="1">
      <alignment vertical="center" shrinkToFit="1"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right" vertical="center" textRotation="90" shrinkToFit="1"/>
      <protection/>
    </xf>
    <xf numFmtId="2" fontId="5" fillId="2" borderId="0" xfId="19" applyNumberFormat="1" applyFont="1" applyFill="1" applyBorder="1" applyAlignment="1" applyProtection="1">
      <alignment horizontal="left" vertical="center" textRotation="90" shrinkToFit="1"/>
      <protection/>
    </xf>
    <xf numFmtId="0" fontId="6" fillId="0" borderId="0" xfId="19" applyFont="1" applyFill="1" applyBorder="1" applyAlignment="1" applyProtection="1">
      <alignment horizontal="center" vertical="center" textRotation="90"/>
      <protection/>
    </xf>
    <xf numFmtId="2" fontId="6" fillId="0" borderId="0" xfId="19" applyNumberFormat="1" applyFont="1" applyFill="1" applyBorder="1" applyAlignment="1" applyProtection="1">
      <alignment horizontal="left" vertical="center" textRotation="90" shrinkToFit="1"/>
      <protection/>
    </xf>
    <xf numFmtId="2" fontId="6" fillId="2" borderId="8" xfId="0" applyNumberFormat="1" applyFont="1" applyFill="1" applyBorder="1" applyAlignment="1" applyProtection="1">
      <alignment horizontal="center" vertical="center" shrinkToFit="1"/>
      <protection/>
    </xf>
    <xf numFmtId="2" fontId="6" fillId="2" borderId="9" xfId="0" applyNumberFormat="1" applyFont="1" applyFill="1" applyBorder="1" applyAlignment="1" applyProtection="1">
      <alignment horizontal="center" vertical="center" shrinkToFit="1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164" fontId="6" fillId="2" borderId="21" xfId="19" applyNumberFormat="1" applyFont="1" applyFill="1" applyBorder="1" applyAlignment="1" applyProtection="1">
      <alignment horizontal="left" textRotation="90" shrinkToFit="1"/>
      <protection/>
    </xf>
    <xf numFmtId="164" fontId="6" fillId="2" borderId="10" xfId="19" applyNumberFormat="1" applyFont="1" applyFill="1" applyBorder="1" applyAlignment="1" applyProtection="1">
      <alignment horizontal="center" textRotation="90" shrinkToFit="1"/>
      <protection/>
    </xf>
    <xf numFmtId="164" fontId="6" fillId="2" borderId="0" xfId="19" applyNumberFormat="1" applyFont="1" applyFill="1" applyBorder="1" applyAlignment="1" applyProtection="1">
      <alignment horizontal="center" textRotation="90" shrinkToFit="1"/>
      <protection/>
    </xf>
    <xf numFmtId="2" fontId="6" fillId="2" borderId="10" xfId="19" applyNumberFormat="1" applyFont="1" applyFill="1" applyBorder="1" applyAlignment="1" applyProtection="1">
      <alignment horizontal="center" textRotation="90" shrinkToFit="1"/>
      <protection/>
    </xf>
    <xf numFmtId="2" fontId="6" fillId="2" borderId="0" xfId="19" applyNumberFormat="1" applyFont="1" applyFill="1" applyBorder="1" applyAlignment="1" applyProtection="1">
      <alignment horizontal="center" textRotation="90" shrinkToFit="1"/>
      <protection/>
    </xf>
    <xf numFmtId="2" fontId="6" fillId="2" borderId="6" xfId="19" applyNumberFormat="1" applyFont="1" applyFill="1" applyBorder="1" applyAlignment="1" applyProtection="1">
      <alignment horizontal="center" textRotation="90" shrinkToFit="1"/>
      <protection/>
    </xf>
    <xf numFmtId="170" fontId="6" fillId="0" borderId="0" xfId="19" applyNumberFormat="1" applyFont="1" applyFill="1" applyBorder="1" applyAlignment="1" applyProtection="1">
      <alignment horizontal="center" vertical="center" textRotation="90" shrinkToFit="1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164" fontId="6" fillId="2" borderId="6" xfId="19" applyNumberFormat="1" applyFont="1" applyFill="1" applyBorder="1" applyAlignment="1" applyProtection="1">
      <alignment horizontal="center" textRotation="90" shrinkToFit="1"/>
      <protection/>
    </xf>
    <xf numFmtId="2" fontId="6" fillId="2" borderId="21" xfId="19" applyNumberFormat="1" applyFont="1" applyFill="1" applyBorder="1" applyAlignment="1" applyProtection="1">
      <alignment horizontal="left" vertical="center" textRotation="90" shrinkToFit="1"/>
      <protection/>
    </xf>
    <xf numFmtId="49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2" fillId="3" borderId="2" xfId="17" applyFill="1" applyBorder="1" applyAlignment="1" applyProtection="1">
      <alignment horizontal="center" vertical="center" wrapText="1"/>
      <protection/>
    </xf>
    <xf numFmtId="0" fontId="2" fillId="3" borderId="3" xfId="17" applyFill="1" applyBorder="1" applyAlignment="1" applyProtection="1">
      <alignment horizontal="center" vertical="center" wrapText="1"/>
      <protection/>
    </xf>
    <xf numFmtId="0" fontId="2" fillId="3" borderId="20" xfId="17" applyFill="1" applyBorder="1" applyAlignment="1" applyProtection="1">
      <alignment horizontal="center" vertical="center" wrapText="1"/>
      <protection/>
    </xf>
    <xf numFmtId="0" fontId="21" fillId="3" borderId="2" xfId="17" applyFont="1" applyFill="1" applyBorder="1" applyAlignment="1" applyProtection="1">
      <alignment horizontal="left" vertical="center" wrapText="1"/>
      <protection/>
    </xf>
    <xf numFmtId="0" fontId="21" fillId="0" borderId="3" xfId="17" applyFont="1" applyBorder="1" applyAlignment="1">
      <alignment/>
    </xf>
    <xf numFmtId="0" fontId="21" fillId="0" borderId="20" xfId="17" applyFont="1" applyBorder="1" applyAlignment="1">
      <alignment/>
    </xf>
    <xf numFmtId="49" fontId="2" fillId="0" borderId="5" xfId="17" applyNumberFormat="1" applyFill="1" applyBorder="1" applyAlignment="1" applyProtection="1">
      <alignment horizontal="left" vertical="center" wrapText="1" shrinkToFit="1"/>
      <protection/>
    </xf>
    <xf numFmtId="49" fontId="2" fillId="0" borderId="11" xfId="17" applyNumberFormat="1" applyFill="1" applyBorder="1" applyAlignment="1" applyProtection="1">
      <alignment horizontal="left" vertical="center" wrapText="1" shrinkToFit="1"/>
      <protection/>
    </xf>
    <xf numFmtId="49" fontId="2" fillId="0" borderId="12" xfId="17" applyNumberFormat="1" applyFill="1" applyBorder="1" applyAlignment="1" applyProtection="1">
      <alignment horizontal="left" vertical="center" wrapText="1" shrinkToFit="1"/>
      <protection/>
    </xf>
    <xf numFmtId="49" fontId="2" fillId="0" borderId="13" xfId="17" applyNumberFormat="1" applyFill="1" applyBorder="1" applyAlignment="1" applyProtection="1">
      <alignment horizontal="left" vertical="center" wrapText="1" shrinkToFit="1"/>
      <protection/>
    </xf>
    <xf numFmtId="49" fontId="2" fillId="0" borderId="0" xfId="17" applyNumberFormat="1" applyFill="1" applyBorder="1" applyAlignment="1" applyProtection="1">
      <alignment horizontal="left" vertical="center" wrapText="1" shrinkToFit="1"/>
      <protection/>
    </xf>
    <xf numFmtId="49" fontId="2" fillId="0" borderId="4" xfId="17" applyNumberFormat="1" applyFill="1" applyBorder="1" applyAlignment="1" applyProtection="1">
      <alignment horizontal="left" vertical="center" wrapText="1" shrinkToFit="1"/>
      <protection/>
    </xf>
    <xf numFmtId="49" fontId="2" fillId="0" borderId="14" xfId="17" applyNumberFormat="1" applyFill="1" applyBorder="1" applyAlignment="1" applyProtection="1">
      <alignment horizontal="left" vertical="center" wrapText="1" shrinkToFit="1"/>
      <protection/>
    </xf>
    <xf numFmtId="49" fontId="2" fillId="0" borderId="15" xfId="17" applyNumberFormat="1" applyFill="1" applyBorder="1" applyAlignment="1" applyProtection="1">
      <alignment horizontal="left" vertical="center" wrapText="1" shrinkToFit="1"/>
      <protection/>
    </xf>
    <xf numFmtId="49" fontId="2" fillId="0" borderId="16" xfId="17" applyNumberFormat="1" applyFill="1" applyBorder="1" applyAlignment="1" applyProtection="1">
      <alignment horizontal="left" vertical="center" wrapText="1" shrinkToFit="1"/>
      <protection/>
    </xf>
    <xf numFmtId="49" fontId="2" fillId="0" borderId="2" xfId="17" applyNumberFormat="1" applyFill="1" applyBorder="1" applyAlignment="1" applyProtection="1">
      <alignment horizontal="left" vertical="center" wrapText="1" shrinkToFit="1"/>
      <protection/>
    </xf>
    <xf numFmtId="49" fontId="2" fillId="0" borderId="3" xfId="17" applyNumberFormat="1" applyFill="1" applyBorder="1" applyAlignment="1" applyProtection="1">
      <alignment horizontal="left" vertical="center" wrapText="1" shrinkToFit="1"/>
      <protection/>
    </xf>
    <xf numFmtId="49" fontId="2" fillId="0" borderId="20" xfId="17" applyNumberFormat="1" applyFill="1" applyBorder="1" applyAlignment="1" applyProtection="1">
      <alignment horizontal="left" vertical="center" wrapText="1" shrinkToFit="1"/>
      <protection/>
    </xf>
    <xf numFmtId="49" fontId="21" fillId="0" borderId="2" xfId="17" applyNumberFormat="1" applyFont="1" applyFill="1" applyBorder="1" applyAlignment="1" applyProtection="1">
      <alignment horizontal="left" vertical="center" wrapText="1"/>
      <protection/>
    </xf>
    <xf numFmtId="49" fontId="21" fillId="0" borderId="3" xfId="17" applyNumberFormat="1" applyFont="1" applyFill="1" applyBorder="1" applyAlignment="1" applyProtection="1">
      <alignment horizontal="left" vertical="center" wrapText="1"/>
      <protection/>
    </xf>
    <xf numFmtId="49" fontId="21" fillId="0" borderId="20" xfId="17" applyNumberFormat="1" applyFont="1" applyFill="1" applyBorder="1" applyAlignment="1" applyProtection="1">
      <alignment horizontal="left" vertical="center" wrapText="1"/>
      <protection/>
    </xf>
    <xf numFmtId="0" fontId="6" fillId="0" borderId="2" xfId="19" applyFont="1" applyFill="1" applyBorder="1" applyAlignment="1" applyProtection="1">
      <alignment horizontal="left" vertical="center" wrapText="1"/>
      <protection/>
    </xf>
    <xf numFmtId="0" fontId="6" fillId="0" borderId="3" xfId="19" applyFont="1" applyFill="1" applyBorder="1" applyAlignment="1" applyProtection="1">
      <alignment horizontal="left" vertical="center" wrapText="1"/>
      <protection/>
    </xf>
    <xf numFmtId="0" fontId="6" fillId="0" borderId="20" xfId="19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alap-egyseg-2,44" xfId="19"/>
    <cellStyle name="Normál_z-gen-megrendelo-33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hyperlink" Target="http://www.gyorshazak.extra.hu/cataloge/index.html" TargetMode="External" /><Relationship Id="rId6" Type="http://schemas.openxmlformats.org/officeDocument/2006/relationships/hyperlink" Target="http://www.gyorshazak.extra.hu/cataloge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133</xdr:col>
      <xdr:colOff>0</xdr:colOff>
      <xdr:row>124</xdr:row>
      <xdr:rowOff>0</xdr:rowOff>
    </xdr:from>
    <xdr:to>
      <xdr:col>135</xdr:col>
      <xdr:colOff>0</xdr:colOff>
      <xdr:row>132</xdr:row>
      <xdr:rowOff>0</xdr:rowOff>
    </xdr:to>
    <xdr:sp>
      <xdr:nvSpPr>
        <xdr:cNvPr id="1" name="Polygon 842"/>
        <xdr:cNvSpPr>
          <a:spLocks/>
        </xdr:cNvSpPr>
      </xdr:nvSpPr>
      <xdr:spPr>
        <a:xfrm rot="5400000">
          <a:off x="8810625" y="9124950"/>
          <a:ext cx="114300" cy="381000"/>
        </a:xfrm>
        <a:custGeom>
          <a:pathLst>
            <a:path h="10" w="20">
              <a:moveTo>
                <a:pt x="20" y="10"/>
              </a:moveTo>
              <a:lnTo>
                <a:pt x="19" y="6"/>
              </a:lnTo>
              <a:lnTo>
                <a:pt x="16" y="3"/>
              </a:lnTo>
              <a:lnTo>
                <a:pt x="20" y="0"/>
              </a:lnTo>
              <a:lnTo>
                <a:pt x="0" y="0"/>
              </a:lnTo>
              <a:lnTo>
                <a:pt x="0" y="10"/>
              </a:lnTo>
              <a:lnTo>
                <a:pt x="20" y="1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140</xdr:col>
      <xdr:colOff>0</xdr:colOff>
      <xdr:row>139</xdr:row>
      <xdr:rowOff>0</xdr:rowOff>
    </xdr:to>
    <xdr:grpSp>
      <xdr:nvGrpSpPr>
        <xdr:cNvPr id="2" name="Group 952"/>
        <xdr:cNvGrpSpPr>
          <a:grpSpLocks/>
        </xdr:cNvGrpSpPr>
      </xdr:nvGrpSpPr>
      <xdr:grpSpPr>
        <a:xfrm>
          <a:off x="2066925" y="6315075"/>
          <a:ext cx="7143750" cy="3524250"/>
          <a:chOff x="150" y="600"/>
          <a:chExt cx="625" cy="370"/>
        </a:xfrm>
        <a:solidFill>
          <a:srgbClr val="FFFFFF"/>
        </a:solidFill>
      </xdr:grpSpPr>
      <xdr:grpSp>
        <xdr:nvGrpSpPr>
          <xdr:cNvPr id="3" name="Group 633"/>
          <xdr:cNvGrpSpPr>
            <a:grpSpLocks/>
          </xdr:cNvGrpSpPr>
        </xdr:nvGrpSpPr>
        <xdr:grpSpPr>
          <a:xfrm>
            <a:off x="150" y="600"/>
            <a:ext cx="625" cy="335"/>
            <a:chOff x="150" y="415"/>
            <a:chExt cx="625" cy="335"/>
          </a:xfrm>
          <a:solidFill>
            <a:srgbClr val="FFFFFF"/>
          </a:solidFill>
        </xdr:grpSpPr>
        <xdr:sp>
          <xdr:nvSpPr>
            <xdr:cNvPr id="4" name="Rectangle 555"/>
            <xdr:cNvSpPr>
              <a:spLocks/>
            </xdr:cNvSpPr>
          </xdr:nvSpPr>
          <xdr:spPr>
            <a:xfrm>
              <a:off x="150" y="415"/>
              <a:ext cx="625" cy="19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C0C0C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" name="Rectangle 556"/>
            <xdr:cNvSpPr>
              <a:spLocks/>
            </xdr:cNvSpPr>
          </xdr:nvSpPr>
          <xdr:spPr>
            <a:xfrm>
              <a:off x="620" y="605"/>
              <a:ext cx="155" cy="7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C0C0C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" name="Rectangle 557"/>
            <xdr:cNvSpPr>
              <a:spLocks/>
            </xdr:cNvSpPr>
          </xdr:nvSpPr>
          <xdr:spPr>
            <a:xfrm>
              <a:off x="330" y="605"/>
              <a:ext cx="290" cy="145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C0C0C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" name="Oval 951"/>
          <xdr:cNvSpPr>
            <a:spLocks/>
          </xdr:cNvSpPr>
        </xdr:nvSpPr>
        <xdr:spPr>
          <a:xfrm>
            <a:off x="760" y="960"/>
            <a:ext cx="10" cy="10"/>
          </a:xfrm>
          <a:prstGeom prst="ellipse">
            <a:avLst/>
          </a:prstGeom>
          <a:solidFill>
            <a:srgbClr val="C0C0C0">
              <a:alpha val="50000"/>
            </a:srgbClr>
          </a:solidFill>
          <a:ln w="317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64</xdr:row>
      <xdr:rowOff>0</xdr:rowOff>
    </xdr:from>
    <xdr:to>
      <xdr:col>165</xdr:col>
      <xdr:colOff>0</xdr:colOff>
      <xdr:row>128</xdr:row>
      <xdr:rowOff>0</xdr:rowOff>
    </xdr:to>
    <xdr:grpSp>
      <xdr:nvGrpSpPr>
        <xdr:cNvPr id="8" name="Group 635"/>
        <xdr:cNvGrpSpPr>
          <a:grpSpLocks/>
        </xdr:cNvGrpSpPr>
      </xdr:nvGrpSpPr>
      <xdr:grpSpPr>
        <a:xfrm>
          <a:off x="2295525" y="6267450"/>
          <a:ext cx="8343900" cy="3048000"/>
          <a:chOff x="155" y="415"/>
          <a:chExt cx="730" cy="320"/>
        </a:xfrm>
        <a:solidFill>
          <a:srgbClr val="FFFFFF"/>
        </a:solidFill>
      </xdr:grpSpPr>
      <xdr:sp>
        <xdr:nvSpPr>
          <xdr:cNvPr id="9" name="Rectangle 634"/>
          <xdr:cNvSpPr>
            <a:spLocks/>
          </xdr:cNvSpPr>
        </xdr:nvSpPr>
        <xdr:spPr>
          <a:xfrm rot="5400000">
            <a:off x="76" y="510"/>
            <a:ext cx="17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78"/>
          <xdr:cNvSpPr>
            <a:spLocks/>
          </xdr:cNvSpPr>
        </xdr:nvSpPr>
        <xdr:spPr>
          <a:xfrm>
            <a:off x="155" y="605"/>
            <a:ext cx="1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66"/>
          <xdr:cNvSpPr>
            <a:spLocks/>
          </xdr:cNvSpPr>
        </xdr:nvSpPr>
        <xdr:spPr>
          <a:xfrm rot="5400000">
            <a:off x="290" y="665"/>
            <a:ext cx="10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80"/>
          <xdr:cNvSpPr>
            <a:spLocks/>
          </xdr:cNvSpPr>
        </xdr:nvSpPr>
        <xdr:spPr>
          <a:xfrm>
            <a:off x="335" y="725"/>
            <a:ext cx="2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59"/>
          <xdr:cNvSpPr>
            <a:spLocks/>
          </xdr:cNvSpPr>
        </xdr:nvSpPr>
        <xdr:spPr>
          <a:xfrm>
            <a:off x="615" y="665"/>
            <a:ext cx="16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71"/>
          <xdr:cNvSpPr>
            <a:spLocks/>
          </xdr:cNvSpPr>
        </xdr:nvSpPr>
        <xdr:spPr>
          <a:xfrm rot="5400000">
            <a:off x="600" y="695"/>
            <a:ext cx="4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72"/>
          <xdr:cNvSpPr>
            <a:spLocks/>
          </xdr:cNvSpPr>
        </xdr:nvSpPr>
        <xdr:spPr>
          <a:xfrm rot="5400000">
            <a:off x="655" y="540"/>
            <a:ext cx="23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379"/>
          <xdr:cNvSpPr>
            <a:spLocks/>
          </xdr:cNvSpPr>
        </xdr:nvSpPr>
        <xdr:spPr>
          <a:xfrm>
            <a:off x="155" y="415"/>
            <a:ext cx="62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167</xdr:row>
      <xdr:rowOff>38100</xdr:rowOff>
    </xdr:from>
    <xdr:to>
      <xdr:col>48</xdr:col>
      <xdr:colOff>0</xdr:colOff>
      <xdr:row>168</xdr:row>
      <xdr:rowOff>133350</xdr:rowOff>
    </xdr:to>
    <xdr:sp>
      <xdr:nvSpPr>
        <xdr:cNvPr id="17" name="Polygon 901"/>
        <xdr:cNvSpPr>
          <a:spLocks/>
        </xdr:cNvSpPr>
      </xdr:nvSpPr>
      <xdr:spPr>
        <a:xfrm rot="16200000" flipV="1">
          <a:off x="3781425" y="11763375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133</xdr:row>
      <xdr:rowOff>0</xdr:rowOff>
    </xdr:from>
    <xdr:to>
      <xdr:col>105</xdr:col>
      <xdr:colOff>0</xdr:colOff>
      <xdr:row>136</xdr:row>
      <xdr:rowOff>0</xdr:rowOff>
    </xdr:to>
    <xdr:grpSp>
      <xdr:nvGrpSpPr>
        <xdr:cNvPr id="18" name="Group 709"/>
        <xdr:cNvGrpSpPr>
          <a:grpSpLocks/>
        </xdr:cNvGrpSpPr>
      </xdr:nvGrpSpPr>
      <xdr:grpSpPr>
        <a:xfrm>
          <a:off x="3895725" y="9553575"/>
          <a:ext cx="3314700" cy="142875"/>
          <a:chOff x="310" y="755"/>
          <a:chExt cx="290" cy="15"/>
        </a:xfrm>
        <a:solidFill>
          <a:srgbClr val="FFFFFF"/>
        </a:solidFill>
      </xdr:grpSpPr>
      <xdr:sp>
        <xdr:nvSpPr>
          <xdr:cNvPr id="19" name="Polygon 545"/>
          <xdr:cNvSpPr>
            <a:spLocks/>
          </xdr:cNvSpPr>
        </xdr:nvSpPr>
        <xdr:spPr>
          <a:xfrm rot="16200000">
            <a:off x="310" y="755"/>
            <a:ext cx="15" cy="15"/>
          </a:xfrm>
          <a:custGeom>
            <a:pathLst>
              <a:path h="15" w="15">
                <a:moveTo>
                  <a:pt x="0" y="15"/>
                </a:moveTo>
                <a:lnTo>
                  <a:pt x="0" y="0"/>
                </a:lnTo>
                <a:lnTo>
                  <a:pt x="15" y="0"/>
                </a:lnTo>
                <a:lnTo>
                  <a:pt x="15" y="10"/>
                </a:lnTo>
                <a:lnTo>
                  <a:pt x="10" y="10"/>
                </a:lnTo>
                <a:lnTo>
                  <a:pt x="10" y="15"/>
                </a:lnTo>
                <a:lnTo>
                  <a:pt x="0" y="15"/>
                </a:lnTo>
                <a:close/>
              </a:path>
            </a:pathLst>
          </a:custGeom>
          <a:pattFill prst="dkUpDiag">
            <a:fgClr>
              <a:srgbClr val="000000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561"/>
          <xdr:cNvSpPr>
            <a:spLocks/>
          </xdr:cNvSpPr>
        </xdr:nvSpPr>
        <xdr:spPr>
          <a:xfrm>
            <a:off x="325" y="7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23"/>
          <xdr:cNvSpPr>
            <a:spLocks/>
          </xdr:cNvSpPr>
        </xdr:nvSpPr>
        <xdr:spPr>
          <a:xfrm>
            <a:off x="385" y="760"/>
            <a:ext cx="10" cy="10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62"/>
          <xdr:cNvSpPr>
            <a:spLocks/>
          </xdr:cNvSpPr>
        </xdr:nvSpPr>
        <xdr:spPr>
          <a:xfrm>
            <a:off x="395" y="7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63"/>
          <xdr:cNvSpPr>
            <a:spLocks/>
          </xdr:cNvSpPr>
        </xdr:nvSpPr>
        <xdr:spPr>
          <a:xfrm>
            <a:off x="455" y="7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622"/>
          <xdr:cNvSpPr>
            <a:spLocks/>
          </xdr:cNvSpPr>
        </xdr:nvSpPr>
        <xdr:spPr>
          <a:xfrm>
            <a:off x="515" y="760"/>
            <a:ext cx="10" cy="10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64"/>
          <xdr:cNvSpPr>
            <a:spLocks/>
          </xdr:cNvSpPr>
        </xdr:nvSpPr>
        <xdr:spPr>
          <a:xfrm>
            <a:off x="525" y="7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Polygon 544"/>
          <xdr:cNvSpPr>
            <a:spLocks/>
          </xdr:cNvSpPr>
        </xdr:nvSpPr>
        <xdr:spPr>
          <a:xfrm rot="10800000">
            <a:off x="585" y="755"/>
            <a:ext cx="15" cy="15"/>
          </a:xfrm>
          <a:custGeom>
            <a:pathLst>
              <a:path h="15" w="15">
                <a:moveTo>
                  <a:pt x="0" y="15"/>
                </a:moveTo>
                <a:lnTo>
                  <a:pt x="0" y="0"/>
                </a:lnTo>
                <a:lnTo>
                  <a:pt x="15" y="0"/>
                </a:lnTo>
                <a:lnTo>
                  <a:pt x="15" y="10"/>
                </a:lnTo>
                <a:lnTo>
                  <a:pt x="10" y="10"/>
                </a:lnTo>
                <a:lnTo>
                  <a:pt x="10" y="15"/>
                </a:lnTo>
                <a:lnTo>
                  <a:pt x="0" y="15"/>
                </a:lnTo>
                <a:close/>
              </a:path>
            </a:pathLst>
          </a:custGeom>
          <a:pattFill prst="dkUpDiag">
            <a:fgClr>
              <a:srgbClr val="000000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127</xdr:row>
      <xdr:rowOff>0</xdr:rowOff>
    </xdr:from>
    <xdr:to>
      <xdr:col>48</xdr:col>
      <xdr:colOff>47625</xdr:colOff>
      <xdr:row>133</xdr:row>
      <xdr:rowOff>0</xdr:rowOff>
    </xdr:to>
    <xdr:sp>
      <xdr:nvSpPr>
        <xdr:cNvPr id="27" name="Rectangle 551"/>
        <xdr:cNvSpPr>
          <a:spLocks/>
        </xdr:cNvSpPr>
      </xdr:nvSpPr>
      <xdr:spPr>
        <a:xfrm rot="16200000">
          <a:off x="3895725" y="9267825"/>
          <a:ext cx="104775" cy="28575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125</xdr:row>
      <xdr:rowOff>0</xdr:rowOff>
    </xdr:from>
    <xdr:to>
      <xdr:col>49</xdr:col>
      <xdr:colOff>0</xdr:colOff>
      <xdr:row>127</xdr:row>
      <xdr:rowOff>0</xdr:rowOff>
    </xdr:to>
    <xdr:sp>
      <xdr:nvSpPr>
        <xdr:cNvPr id="28" name="Rectangle 625"/>
        <xdr:cNvSpPr>
          <a:spLocks/>
        </xdr:cNvSpPr>
      </xdr:nvSpPr>
      <xdr:spPr>
        <a:xfrm>
          <a:off x="3895725" y="9172575"/>
          <a:ext cx="114300" cy="95250"/>
        </a:xfrm>
        <a:prstGeom prst="rect">
          <a:avLst/>
        </a:pr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0</xdr:colOff>
      <xdr:row>0</xdr:row>
      <xdr:rowOff>0</xdr:rowOff>
    </xdr:from>
    <xdr:to>
      <xdr:col>175</xdr:col>
      <xdr:colOff>0</xdr:colOff>
      <xdr:row>0</xdr:row>
      <xdr:rowOff>0</xdr:rowOff>
    </xdr:to>
    <xdr:sp>
      <xdr:nvSpPr>
        <xdr:cNvPr id="29" name="Line 1"/>
        <xdr:cNvSpPr>
          <a:spLocks/>
        </xdr:cNvSpPr>
      </xdr:nvSpPr>
      <xdr:spPr>
        <a:xfrm flipV="1">
          <a:off x="1114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0</xdr:colOff>
      <xdr:row>64</xdr:row>
      <xdr:rowOff>0</xdr:rowOff>
    </xdr:to>
    <xdr:sp>
      <xdr:nvSpPr>
        <xdr:cNvPr id="30" name="Line 140"/>
        <xdr:cNvSpPr>
          <a:spLocks/>
        </xdr:cNvSpPr>
      </xdr:nvSpPr>
      <xdr:spPr>
        <a:xfrm>
          <a:off x="1838325" y="598170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134</xdr:col>
      <xdr:colOff>0</xdr:colOff>
      <xdr:row>57</xdr:row>
      <xdr:rowOff>0</xdr:rowOff>
    </xdr:to>
    <xdr:sp>
      <xdr:nvSpPr>
        <xdr:cNvPr id="31" name="Line 141"/>
        <xdr:cNvSpPr>
          <a:spLocks/>
        </xdr:cNvSpPr>
      </xdr:nvSpPr>
      <xdr:spPr>
        <a:xfrm>
          <a:off x="1952625" y="5934075"/>
          <a:ext cx="6915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0</xdr:colOff>
      <xdr:row>63</xdr:row>
      <xdr:rowOff>0</xdr:rowOff>
    </xdr:to>
    <xdr:sp>
      <xdr:nvSpPr>
        <xdr:cNvPr id="32" name="Line 142"/>
        <xdr:cNvSpPr>
          <a:spLocks/>
        </xdr:cNvSpPr>
      </xdr:nvSpPr>
      <xdr:spPr>
        <a:xfrm>
          <a:off x="2009775" y="6076950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60</xdr:row>
      <xdr:rowOff>0</xdr:rowOff>
    </xdr:from>
    <xdr:to>
      <xdr:col>134</xdr:col>
      <xdr:colOff>0</xdr:colOff>
      <xdr:row>60</xdr:row>
      <xdr:rowOff>0</xdr:rowOff>
    </xdr:to>
    <xdr:sp>
      <xdr:nvSpPr>
        <xdr:cNvPr id="33" name="Line 143"/>
        <xdr:cNvSpPr>
          <a:spLocks/>
        </xdr:cNvSpPr>
      </xdr:nvSpPr>
      <xdr:spPr>
        <a:xfrm>
          <a:off x="1895475" y="6076950"/>
          <a:ext cx="6972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12</xdr:col>
      <xdr:colOff>0</xdr:colOff>
      <xdr:row>72</xdr:row>
      <xdr:rowOff>0</xdr:rowOff>
    </xdr:to>
    <xdr:sp>
      <xdr:nvSpPr>
        <xdr:cNvPr id="34" name="Line 157"/>
        <xdr:cNvSpPr>
          <a:spLocks/>
        </xdr:cNvSpPr>
      </xdr:nvSpPr>
      <xdr:spPr>
        <a:xfrm rot="5400000">
          <a:off x="1095375" y="664845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135</xdr:row>
      <xdr:rowOff>0</xdr:rowOff>
    </xdr:to>
    <xdr:sp>
      <xdr:nvSpPr>
        <xdr:cNvPr id="35" name="Line 159"/>
        <xdr:cNvSpPr>
          <a:spLocks/>
        </xdr:cNvSpPr>
      </xdr:nvSpPr>
      <xdr:spPr>
        <a:xfrm>
          <a:off x="1609725" y="6648450"/>
          <a:ext cx="0" cy="3000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>
      <xdr:nvSpPr>
        <xdr:cNvPr id="36" name="Line 162"/>
        <xdr:cNvSpPr>
          <a:spLocks/>
        </xdr:cNvSpPr>
      </xdr:nvSpPr>
      <xdr:spPr>
        <a:xfrm rot="5400000">
          <a:off x="1666875" y="6791325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64</xdr:row>
      <xdr:rowOff>0</xdr:rowOff>
    </xdr:from>
    <xdr:to>
      <xdr:col>110</xdr:col>
      <xdr:colOff>0</xdr:colOff>
      <xdr:row>65</xdr:row>
      <xdr:rowOff>0</xdr:rowOff>
    </xdr:to>
    <xdr:sp>
      <xdr:nvSpPr>
        <xdr:cNvPr id="37" name="Rectangle 174"/>
        <xdr:cNvSpPr>
          <a:spLocks/>
        </xdr:cNvSpPr>
      </xdr:nvSpPr>
      <xdr:spPr>
        <a:xfrm>
          <a:off x="7153275" y="6267450"/>
          <a:ext cx="342900" cy="47625"/>
        </a:xfrm>
        <a:prstGeom prst="rect">
          <a:avLst/>
        </a:prstGeom>
        <a:solidFill>
          <a:srgbClr val="969696">
            <a:alpha val="1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39</xdr:col>
      <xdr:colOff>0</xdr:colOff>
      <xdr:row>136</xdr:row>
      <xdr:rowOff>0</xdr:rowOff>
    </xdr:to>
    <xdr:sp>
      <xdr:nvSpPr>
        <xdr:cNvPr id="38" name="Line 188"/>
        <xdr:cNvSpPr>
          <a:spLocks/>
        </xdr:cNvSpPr>
      </xdr:nvSpPr>
      <xdr:spPr>
        <a:xfrm rot="5400000">
          <a:off x="1095375" y="9696450"/>
          <a:ext cx="2343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135</xdr:row>
      <xdr:rowOff>0</xdr:rowOff>
    </xdr:to>
    <xdr:sp>
      <xdr:nvSpPr>
        <xdr:cNvPr id="39" name="Line 189"/>
        <xdr:cNvSpPr>
          <a:spLocks/>
        </xdr:cNvSpPr>
      </xdr:nvSpPr>
      <xdr:spPr>
        <a:xfrm>
          <a:off x="1381125" y="6696075"/>
          <a:ext cx="0" cy="2952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99</xdr:row>
      <xdr:rowOff>0</xdr:rowOff>
    </xdr:from>
    <xdr:to>
      <xdr:col>51</xdr:col>
      <xdr:colOff>0</xdr:colOff>
      <xdr:row>100</xdr:row>
      <xdr:rowOff>0</xdr:rowOff>
    </xdr:to>
    <xdr:sp>
      <xdr:nvSpPr>
        <xdr:cNvPr id="40" name="Rectangle 194"/>
        <xdr:cNvSpPr>
          <a:spLocks/>
        </xdr:cNvSpPr>
      </xdr:nvSpPr>
      <xdr:spPr>
        <a:xfrm>
          <a:off x="4067175" y="793432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140</xdr:row>
      <xdr:rowOff>0</xdr:rowOff>
    </xdr:from>
    <xdr:to>
      <xdr:col>47</xdr:col>
      <xdr:colOff>0</xdr:colOff>
      <xdr:row>147</xdr:row>
      <xdr:rowOff>0</xdr:rowOff>
    </xdr:to>
    <xdr:sp>
      <xdr:nvSpPr>
        <xdr:cNvPr id="41" name="Line 224"/>
        <xdr:cNvSpPr>
          <a:spLocks/>
        </xdr:cNvSpPr>
      </xdr:nvSpPr>
      <xdr:spPr>
        <a:xfrm>
          <a:off x="3895725" y="988695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152</xdr:row>
      <xdr:rowOff>0</xdr:rowOff>
    </xdr:from>
    <xdr:to>
      <xdr:col>134</xdr:col>
      <xdr:colOff>0</xdr:colOff>
      <xdr:row>152</xdr:row>
      <xdr:rowOff>0</xdr:rowOff>
    </xdr:to>
    <xdr:sp>
      <xdr:nvSpPr>
        <xdr:cNvPr id="42" name="Line 226"/>
        <xdr:cNvSpPr>
          <a:spLocks/>
        </xdr:cNvSpPr>
      </xdr:nvSpPr>
      <xdr:spPr>
        <a:xfrm>
          <a:off x="1895475" y="10458450"/>
          <a:ext cx="6972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38100</xdr:colOff>
      <xdr:row>144</xdr:row>
      <xdr:rowOff>0</xdr:rowOff>
    </xdr:from>
    <xdr:to>
      <xdr:col>104</xdr:col>
      <xdr:colOff>38100</xdr:colOff>
      <xdr:row>144</xdr:row>
      <xdr:rowOff>0</xdr:rowOff>
    </xdr:to>
    <xdr:sp>
      <xdr:nvSpPr>
        <xdr:cNvPr id="43" name="Line 227"/>
        <xdr:cNvSpPr>
          <a:spLocks/>
        </xdr:cNvSpPr>
      </xdr:nvSpPr>
      <xdr:spPr>
        <a:xfrm>
          <a:off x="3990975" y="10077450"/>
          <a:ext cx="3200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131</xdr:row>
      <xdr:rowOff>0</xdr:rowOff>
    </xdr:from>
    <xdr:to>
      <xdr:col>104</xdr:col>
      <xdr:colOff>0</xdr:colOff>
      <xdr:row>134</xdr:row>
      <xdr:rowOff>0</xdr:rowOff>
    </xdr:to>
    <xdr:sp>
      <xdr:nvSpPr>
        <xdr:cNvPr id="44" name="Line 232"/>
        <xdr:cNvSpPr>
          <a:spLocks/>
        </xdr:cNvSpPr>
      </xdr:nvSpPr>
      <xdr:spPr>
        <a:xfrm>
          <a:off x="7153275" y="9458325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73</xdr:row>
      <xdr:rowOff>0</xdr:rowOff>
    </xdr:from>
    <xdr:to>
      <xdr:col>157</xdr:col>
      <xdr:colOff>0</xdr:colOff>
      <xdr:row>136</xdr:row>
      <xdr:rowOff>0</xdr:rowOff>
    </xdr:to>
    <xdr:sp>
      <xdr:nvSpPr>
        <xdr:cNvPr id="45" name="Line 233"/>
        <xdr:cNvSpPr>
          <a:spLocks/>
        </xdr:cNvSpPr>
      </xdr:nvSpPr>
      <xdr:spPr>
        <a:xfrm>
          <a:off x="10182225" y="6696075"/>
          <a:ext cx="0" cy="3000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19050</xdr:colOff>
      <xdr:row>72</xdr:row>
      <xdr:rowOff>0</xdr:rowOff>
    </xdr:from>
    <xdr:to>
      <xdr:col>159</xdr:col>
      <xdr:colOff>0</xdr:colOff>
      <xdr:row>72</xdr:row>
      <xdr:rowOff>0</xdr:rowOff>
    </xdr:to>
    <xdr:sp>
      <xdr:nvSpPr>
        <xdr:cNvPr id="46" name="Line 234"/>
        <xdr:cNvSpPr>
          <a:spLocks/>
        </xdr:cNvSpPr>
      </xdr:nvSpPr>
      <xdr:spPr>
        <a:xfrm rot="5400000">
          <a:off x="9401175" y="664845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124</xdr:row>
      <xdr:rowOff>0</xdr:rowOff>
    </xdr:from>
    <xdr:to>
      <xdr:col>152</xdr:col>
      <xdr:colOff>38100</xdr:colOff>
      <xdr:row>124</xdr:row>
      <xdr:rowOff>0</xdr:rowOff>
    </xdr:to>
    <xdr:sp>
      <xdr:nvSpPr>
        <xdr:cNvPr id="47" name="Line 235"/>
        <xdr:cNvSpPr>
          <a:spLocks/>
        </xdr:cNvSpPr>
      </xdr:nvSpPr>
      <xdr:spPr>
        <a:xfrm rot="5400000">
          <a:off x="9267825" y="91249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121</xdr:row>
      <xdr:rowOff>0</xdr:rowOff>
    </xdr:from>
    <xdr:to>
      <xdr:col>147</xdr:col>
      <xdr:colOff>0</xdr:colOff>
      <xdr:row>121</xdr:row>
      <xdr:rowOff>0</xdr:rowOff>
    </xdr:to>
    <xdr:sp>
      <xdr:nvSpPr>
        <xdr:cNvPr id="48" name="Line 242"/>
        <xdr:cNvSpPr>
          <a:spLocks/>
        </xdr:cNvSpPr>
      </xdr:nvSpPr>
      <xdr:spPr>
        <a:xfrm rot="5400000">
          <a:off x="9439275" y="898207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121</xdr:row>
      <xdr:rowOff>0</xdr:rowOff>
    </xdr:from>
    <xdr:to>
      <xdr:col>149</xdr:col>
      <xdr:colOff>0</xdr:colOff>
      <xdr:row>121</xdr:row>
      <xdr:rowOff>0</xdr:rowOff>
    </xdr:to>
    <xdr:sp>
      <xdr:nvSpPr>
        <xdr:cNvPr id="49" name="Line 243"/>
        <xdr:cNvSpPr>
          <a:spLocks/>
        </xdr:cNvSpPr>
      </xdr:nvSpPr>
      <xdr:spPr>
        <a:xfrm rot="5400000">
          <a:off x="9553575" y="898207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73</xdr:row>
      <xdr:rowOff>0</xdr:rowOff>
    </xdr:from>
    <xdr:to>
      <xdr:col>148</xdr:col>
      <xdr:colOff>0</xdr:colOff>
      <xdr:row>125</xdr:row>
      <xdr:rowOff>0</xdr:rowOff>
    </xdr:to>
    <xdr:sp>
      <xdr:nvSpPr>
        <xdr:cNvPr id="50" name="Line 244"/>
        <xdr:cNvSpPr>
          <a:spLocks/>
        </xdr:cNvSpPr>
      </xdr:nvSpPr>
      <xdr:spPr>
        <a:xfrm>
          <a:off x="9667875" y="6696075"/>
          <a:ext cx="0" cy="2476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160</xdr:row>
      <xdr:rowOff>0</xdr:rowOff>
    </xdr:from>
    <xdr:to>
      <xdr:col>51</xdr:col>
      <xdr:colOff>0</xdr:colOff>
      <xdr:row>160</xdr:row>
      <xdr:rowOff>95250</xdr:rowOff>
    </xdr:to>
    <xdr:sp>
      <xdr:nvSpPr>
        <xdr:cNvPr id="51" name="Rectangle 247"/>
        <xdr:cNvSpPr>
          <a:spLocks/>
        </xdr:cNvSpPr>
      </xdr:nvSpPr>
      <xdr:spPr>
        <a:xfrm>
          <a:off x="3781425" y="11106150"/>
          <a:ext cx="342900" cy="9525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158</xdr:row>
      <xdr:rowOff>0</xdr:rowOff>
    </xdr:from>
    <xdr:to>
      <xdr:col>17</xdr:col>
      <xdr:colOff>47625</xdr:colOff>
      <xdr:row>161</xdr:row>
      <xdr:rowOff>9525</xdr:rowOff>
    </xdr:to>
    <xdr:pic>
      <xdr:nvPicPr>
        <xdr:cNvPr id="5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83945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173</xdr:row>
      <xdr:rowOff>19050</xdr:rowOff>
    </xdr:from>
    <xdr:to>
      <xdr:col>18</xdr:col>
      <xdr:colOff>47625</xdr:colOff>
      <xdr:row>176</xdr:row>
      <xdr:rowOff>66675</xdr:rowOff>
    </xdr:to>
    <xdr:pic>
      <xdr:nvPicPr>
        <xdr:cNvPr id="53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12220575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17</xdr:col>
      <xdr:colOff>47625</xdr:colOff>
      <xdr:row>170</xdr:row>
      <xdr:rowOff>38100</xdr:rowOff>
    </xdr:to>
    <xdr:pic>
      <xdr:nvPicPr>
        <xdr:cNvPr id="54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115347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0</xdr:colOff>
      <xdr:row>175</xdr:row>
      <xdr:rowOff>0</xdr:rowOff>
    </xdr:from>
    <xdr:to>
      <xdr:col>52</xdr:col>
      <xdr:colOff>19050</xdr:colOff>
      <xdr:row>176</xdr:row>
      <xdr:rowOff>9525</xdr:rowOff>
    </xdr:to>
    <xdr:pic>
      <xdr:nvPicPr>
        <xdr:cNvPr id="55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124110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109</xdr:row>
      <xdr:rowOff>0</xdr:rowOff>
    </xdr:from>
    <xdr:to>
      <xdr:col>46</xdr:col>
      <xdr:colOff>0</xdr:colOff>
      <xdr:row>112</xdr:row>
      <xdr:rowOff>0</xdr:rowOff>
    </xdr:to>
    <xdr:grpSp>
      <xdr:nvGrpSpPr>
        <xdr:cNvPr id="56" name="Group 618"/>
        <xdr:cNvGrpSpPr>
          <a:grpSpLocks/>
        </xdr:cNvGrpSpPr>
      </xdr:nvGrpSpPr>
      <xdr:grpSpPr>
        <a:xfrm>
          <a:off x="1838325" y="8410575"/>
          <a:ext cx="2000250" cy="142875"/>
          <a:chOff x="130" y="605"/>
          <a:chExt cx="175" cy="15"/>
        </a:xfrm>
        <a:solidFill>
          <a:srgbClr val="FFFFFF"/>
        </a:solidFill>
      </xdr:grpSpPr>
      <xdr:sp>
        <xdr:nvSpPr>
          <xdr:cNvPr id="57" name="Polygon 430"/>
          <xdr:cNvSpPr>
            <a:spLocks/>
          </xdr:cNvSpPr>
        </xdr:nvSpPr>
        <xdr:spPr>
          <a:xfrm rot="16200000">
            <a:off x="130" y="605"/>
            <a:ext cx="15" cy="15"/>
          </a:xfrm>
          <a:custGeom>
            <a:pathLst>
              <a:path h="15" w="15">
                <a:moveTo>
                  <a:pt x="0" y="15"/>
                </a:moveTo>
                <a:lnTo>
                  <a:pt x="0" y="0"/>
                </a:lnTo>
                <a:lnTo>
                  <a:pt x="15" y="0"/>
                </a:lnTo>
                <a:lnTo>
                  <a:pt x="15" y="10"/>
                </a:lnTo>
                <a:lnTo>
                  <a:pt x="10" y="10"/>
                </a:lnTo>
                <a:lnTo>
                  <a:pt x="10" y="15"/>
                </a:lnTo>
                <a:lnTo>
                  <a:pt x="0" y="15"/>
                </a:lnTo>
                <a:close/>
              </a:path>
            </a:pathLst>
          </a:cu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6"/>
          <xdr:cNvSpPr>
            <a:spLocks/>
          </xdr:cNvSpPr>
        </xdr:nvSpPr>
        <xdr:spPr>
          <a:xfrm>
            <a:off x="145" y="61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75"/>
          <xdr:cNvSpPr>
            <a:spLocks/>
          </xdr:cNvSpPr>
        </xdr:nvSpPr>
        <xdr:spPr>
          <a:xfrm>
            <a:off x="205" y="61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7"/>
          <xdr:cNvSpPr>
            <a:spLocks/>
          </xdr:cNvSpPr>
        </xdr:nvSpPr>
        <xdr:spPr>
          <a:xfrm>
            <a:off x="265" y="610"/>
            <a:ext cx="1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46"/>
          <xdr:cNvSpPr>
            <a:spLocks/>
          </xdr:cNvSpPr>
        </xdr:nvSpPr>
        <xdr:spPr>
          <a:xfrm>
            <a:off x="275" y="610"/>
            <a:ext cx="3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96</xdr:row>
      <xdr:rowOff>0</xdr:rowOff>
    </xdr:from>
    <xdr:to>
      <xdr:col>13</xdr:col>
      <xdr:colOff>0</xdr:colOff>
      <xdr:row>109</xdr:row>
      <xdr:rowOff>0</xdr:rowOff>
    </xdr:to>
    <xdr:sp>
      <xdr:nvSpPr>
        <xdr:cNvPr id="62" name="Rectangle 432"/>
        <xdr:cNvSpPr>
          <a:spLocks/>
        </xdr:cNvSpPr>
      </xdr:nvSpPr>
      <xdr:spPr>
        <a:xfrm rot="10800000">
          <a:off x="1838325" y="7791450"/>
          <a:ext cx="114300" cy="619125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13</xdr:col>
      <xdr:colOff>0</xdr:colOff>
      <xdr:row>96</xdr:row>
      <xdr:rowOff>0</xdr:rowOff>
    </xdr:to>
    <xdr:sp>
      <xdr:nvSpPr>
        <xdr:cNvPr id="63" name="Rectangle 431"/>
        <xdr:cNvSpPr>
          <a:spLocks/>
        </xdr:cNvSpPr>
      </xdr:nvSpPr>
      <xdr:spPr>
        <a:xfrm rot="5400000">
          <a:off x="1838325" y="7172325"/>
          <a:ext cx="114300" cy="619125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64" name="Rectangle 619"/>
        <xdr:cNvSpPr>
          <a:spLocks/>
        </xdr:cNvSpPr>
      </xdr:nvSpPr>
      <xdr:spPr>
        <a:xfrm rot="5400000">
          <a:off x="1838325" y="7077075"/>
          <a:ext cx="114300" cy="95250"/>
        </a:xfrm>
        <a:prstGeom prst="rect">
          <a:avLst/>
        </a:pr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13</xdr:col>
      <xdr:colOff>0</xdr:colOff>
      <xdr:row>81</xdr:row>
      <xdr:rowOff>0</xdr:rowOff>
    </xdr:to>
    <xdr:sp>
      <xdr:nvSpPr>
        <xdr:cNvPr id="65" name="Rectangle 433"/>
        <xdr:cNvSpPr>
          <a:spLocks/>
        </xdr:cNvSpPr>
      </xdr:nvSpPr>
      <xdr:spPr>
        <a:xfrm rot="5400000">
          <a:off x="1838325" y="6791325"/>
          <a:ext cx="114300" cy="285750"/>
        </a:xfrm>
        <a:prstGeom prst="rect">
          <a:avLst/>
        </a:pr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113</xdr:row>
      <xdr:rowOff>0</xdr:rowOff>
    </xdr:from>
    <xdr:to>
      <xdr:col>48</xdr:col>
      <xdr:colOff>47625</xdr:colOff>
      <xdr:row>125</xdr:row>
      <xdr:rowOff>0</xdr:rowOff>
    </xdr:to>
    <xdr:sp>
      <xdr:nvSpPr>
        <xdr:cNvPr id="66" name="Rectangle 574"/>
        <xdr:cNvSpPr>
          <a:spLocks/>
        </xdr:cNvSpPr>
      </xdr:nvSpPr>
      <xdr:spPr>
        <a:xfrm rot="16200000">
          <a:off x="3895725" y="8601075"/>
          <a:ext cx="104775" cy="57150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110</xdr:row>
      <xdr:rowOff>0</xdr:rowOff>
    </xdr:from>
    <xdr:to>
      <xdr:col>49</xdr:col>
      <xdr:colOff>0</xdr:colOff>
      <xdr:row>113</xdr:row>
      <xdr:rowOff>0</xdr:rowOff>
    </xdr:to>
    <xdr:sp>
      <xdr:nvSpPr>
        <xdr:cNvPr id="67" name="Polygon 553"/>
        <xdr:cNvSpPr>
          <a:spLocks/>
        </xdr:cNvSpPr>
      </xdr:nvSpPr>
      <xdr:spPr>
        <a:xfrm>
          <a:off x="3838575" y="8458200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72</xdr:row>
      <xdr:rowOff>0</xdr:rowOff>
    </xdr:from>
    <xdr:to>
      <xdr:col>106</xdr:col>
      <xdr:colOff>0</xdr:colOff>
      <xdr:row>130</xdr:row>
      <xdr:rowOff>0</xdr:rowOff>
    </xdr:to>
    <xdr:grpSp>
      <xdr:nvGrpSpPr>
        <xdr:cNvPr id="68" name="Group 517"/>
        <xdr:cNvGrpSpPr>
          <a:grpSpLocks/>
        </xdr:cNvGrpSpPr>
      </xdr:nvGrpSpPr>
      <xdr:grpSpPr>
        <a:xfrm>
          <a:off x="4181475" y="6648450"/>
          <a:ext cx="3086100" cy="2762250"/>
          <a:chOff x="320" y="445"/>
          <a:chExt cx="270" cy="265"/>
        </a:xfrm>
        <a:solidFill>
          <a:srgbClr val="FFFFFF"/>
        </a:solidFill>
      </xdr:grpSpPr>
      <xdr:grpSp>
        <xdr:nvGrpSpPr>
          <xdr:cNvPr id="69" name="Group 437"/>
          <xdr:cNvGrpSpPr>
            <a:grpSpLocks/>
          </xdr:cNvGrpSpPr>
        </xdr:nvGrpSpPr>
        <xdr:grpSpPr>
          <a:xfrm>
            <a:off x="32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70" name="Group 438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71" name="Line 439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2" name="Rectangle 440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73" name="Rectangle 441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  <xdr:grpSp>
        <xdr:nvGrpSpPr>
          <xdr:cNvPr id="74" name="Group 477"/>
          <xdr:cNvGrpSpPr>
            <a:grpSpLocks/>
          </xdr:cNvGrpSpPr>
        </xdr:nvGrpSpPr>
        <xdr:grpSpPr>
          <a:xfrm>
            <a:off x="35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75" name="Group 478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76" name="Line 479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7" name="Rectangle 480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78" name="Rectangle 481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  <xdr:grpSp>
        <xdr:nvGrpSpPr>
          <xdr:cNvPr id="79" name="Group 482"/>
          <xdr:cNvGrpSpPr>
            <a:grpSpLocks/>
          </xdr:cNvGrpSpPr>
        </xdr:nvGrpSpPr>
        <xdr:grpSpPr>
          <a:xfrm>
            <a:off x="38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80" name="Group 483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81" name="Line 484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" name="Rectangle 485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3" name="Rectangle 486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  <xdr:grpSp>
        <xdr:nvGrpSpPr>
          <xdr:cNvPr id="84" name="Group 487"/>
          <xdr:cNvGrpSpPr>
            <a:grpSpLocks/>
          </xdr:cNvGrpSpPr>
        </xdr:nvGrpSpPr>
        <xdr:grpSpPr>
          <a:xfrm>
            <a:off x="41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85" name="Group 488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86" name="Line 489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7" name="Rectangle 490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8" name="Rectangle 491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  <xdr:grpSp>
        <xdr:nvGrpSpPr>
          <xdr:cNvPr id="89" name="Group 492"/>
          <xdr:cNvGrpSpPr>
            <a:grpSpLocks/>
          </xdr:cNvGrpSpPr>
        </xdr:nvGrpSpPr>
        <xdr:grpSpPr>
          <a:xfrm>
            <a:off x="44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90" name="Group 493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91" name="Line 494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2" name="Rectangle 495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3" name="Rectangle 496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  <xdr:grpSp>
        <xdr:nvGrpSpPr>
          <xdr:cNvPr id="94" name="Group 497"/>
          <xdr:cNvGrpSpPr>
            <a:grpSpLocks/>
          </xdr:cNvGrpSpPr>
        </xdr:nvGrpSpPr>
        <xdr:grpSpPr>
          <a:xfrm>
            <a:off x="47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95" name="Group 498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96" name="Line 499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7" name="Rectangle 500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8" name="Rectangle 501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  <xdr:grpSp>
        <xdr:nvGrpSpPr>
          <xdr:cNvPr id="99" name="Group 502"/>
          <xdr:cNvGrpSpPr>
            <a:grpSpLocks/>
          </xdr:cNvGrpSpPr>
        </xdr:nvGrpSpPr>
        <xdr:grpSpPr>
          <a:xfrm>
            <a:off x="50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00" name="Group 503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01" name="Line 504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" name="Rectangle 505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3" name="Rectangle 506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  <xdr:grpSp>
        <xdr:nvGrpSpPr>
          <xdr:cNvPr id="104" name="Group 507"/>
          <xdr:cNvGrpSpPr>
            <a:grpSpLocks/>
          </xdr:cNvGrpSpPr>
        </xdr:nvGrpSpPr>
        <xdr:grpSpPr>
          <a:xfrm>
            <a:off x="53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05" name="Group 508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06" name="Line 509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" name="Rectangle 510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8" name="Rectangle 511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  <xdr:grpSp>
        <xdr:nvGrpSpPr>
          <xdr:cNvPr id="109" name="Group 512"/>
          <xdr:cNvGrpSpPr>
            <a:grpSpLocks/>
          </xdr:cNvGrpSpPr>
        </xdr:nvGrpSpPr>
        <xdr:grpSpPr>
          <a:xfrm>
            <a:off x="560" y="445"/>
            <a:ext cx="30" cy="2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10" name="Group 513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11" name="Line 514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2" name="Rectangle 515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13" name="Rectangle 516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660.66.21</a:t>
              </a:r>
            </a:p>
          </xdr:txBody>
        </xdr:sp>
      </xdr:grpSp>
    </xdr:grpSp>
    <xdr:clientData/>
  </xdr:twoCellAnchor>
  <xdr:twoCellAnchor>
    <xdr:from>
      <xdr:col>42</xdr:col>
      <xdr:colOff>0</xdr:colOff>
      <xdr:row>41</xdr:row>
      <xdr:rowOff>0</xdr:rowOff>
    </xdr:from>
    <xdr:to>
      <xdr:col>162</xdr:col>
      <xdr:colOff>0</xdr:colOff>
      <xdr:row>43</xdr:row>
      <xdr:rowOff>0</xdr:rowOff>
    </xdr:to>
    <xdr:grpSp>
      <xdr:nvGrpSpPr>
        <xdr:cNvPr id="114" name="Group 597"/>
        <xdr:cNvGrpSpPr>
          <a:grpSpLocks/>
        </xdr:cNvGrpSpPr>
      </xdr:nvGrpSpPr>
      <xdr:grpSpPr>
        <a:xfrm>
          <a:off x="3609975" y="5057775"/>
          <a:ext cx="6858000" cy="95250"/>
          <a:chOff x="160" y="390"/>
          <a:chExt cx="600" cy="10"/>
        </a:xfrm>
        <a:solidFill>
          <a:srgbClr val="FFFFFF"/>
        </a:solidFill>
      </xdr:grpSpPr>
      <xdr:sp>
        <xdr:nvSpPr>
          <xdr:cNvPr id="115" name="AutoShape 577"/>
          <xdr:cNvSpPr>
            <a:spLocks/>
          </xdr:cNvSpPr>
        </xdr:nvSpPr>
        <xdr:spPr>
          <a:xfrm>
            <a:off x="16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AutoShape 578"/>
          <xdr:cNvSpPr>
            <a:spLocks/>
          </xdr:cNvSpPr>
        </xdr:nvSpPr>
        <xdr:spPr>
          <a:xfrm>
            <a:off x="19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579"/>
          <xdr:cNvSpPr>
            <a:spLocks/>
          </xdr:cNvSpPr>
        </xdr:nvSpPr>
        <xdr:spPr>
          <a:xfrm>
            <a:off x="22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580"/>
          <xdr:cNvSpPr>
            <a:spLocks/>
          </xdr:cNvSpPr>
        </xdr:nvSpPr>
        <xdr:spPr>
          <a:xfrm>
            <a:off x="25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AutoShape 581"/>
          <xdr:cNvSpPr>
            <a:spLocks/>
          </xdr:cNvSpPr>
        </xdr:nvSpPr>
        <xdr:spPr>
          <a:xfrm>
            <a:off x="28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AutoShape 582"/>
          <xdr:cNvSpPr>
            <a:spLocks/>
          </xdr:cNvSpPr>
        </xdr:nvSpPr>
        <xdr:spPr>
          <a:xfrm>
            <a:off x="31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AutoShape 583"/>
          <xdr:cNvSpPr>
            <a:spLocks/>
          </xdr:cNvSpPr>
        </xdr:nvSpPr>
        <xdr:spPr>
          <a:xfrm>
            <a:off x="34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584"/>
          <xdr:cNvSpPr>
            <a:spLocks/>
          </xdr:cNvSpPr>
        </xdr:nvSpPr>
        <xdr:spPr>
          <a:xfrm>
            <a:off x="37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585"/>
          <xdr:cNvSpPr>
            <a:spLocks/>
          </xdr:cNvSpPr>
        </xdr:nvSpPr>
        <xdr:spPr>
          <a:xfrm>
            <a:off x="40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586"/>
          <xdr:cNvSpPr>
            <a:spLocks/>
          </xdr:cNvSpPr>
        </xdr:nvSpPr>
        <xdr:spPr>
          <a:xfrm>
            <a:off x="43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AutoShape 587"/>
          <xdr:cNvSpPr>
            <a:spLocks/>
          </xdr:cNvSpPr>
        </xdr:nvSpPr>
        <xdr:spPr>
          <a:xfrm>
            <a:off x="46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AutoShape 588"/>
          <xdr:cNvSpPr>
            <a:spLocks/>
          </xdr:cNvSpPr>
        </xdr:nvSpPr>
        <xdr:spPr>
          <a:xfrm>
            <a:off x="49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AutoShape 589"/>
          <xdr:cNvSpPr>
            <a:spLocks/>
          </xdr:cNvSpPr>
        </xdr:nvSpPr>
        <xdr:spPr>
          <a:xfrm>
            <a:off x="52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AutoShape 590"/>
          <xdr:cNvSpPr>
            <a:spLocks/>
          </xdr:cNvSpPr>
        </xdr:nvSpPr>
        <xdr:spPr>
          <a:xfrm>
            <a:off x="55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591"/>
          <xdr:cNvSpPr>
            <a:spLocks/>
          </xdr:cNvSpPr>
        </xdr:nvSpPr>
        <xdr:spPr>
          <a:xfrm>
            <a:off x="58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AutoShape 592"/>
          <xdr:cNvSpPr>
            <a:spLocks/>
          </xdr:cNvSpPr>
        </xdr:nvSpPr>
        <xdr:spPr>
          <a:xfrm>
            <a:off x="61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AutoShape 593"/>
          <xdr:cNvSpPr>
            <a:spLocks/>
          </xdr:cNvSpPr>
        </xdr:nvSpPr>
        <xdr:spPr>
          <a:xfrm>
            <a:off x="64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AutoShape 594"/>
          <xdr:cNvSpPr>
            <a:spLocks/>
          </xdr:cNvSpPr>
        </xdr:nvSpPr>
        <xdr:spPr>
          <a:xfrm>
            <a:off x="67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AutoShape 595"/>
          <xdr:cNvSpPr>
            <a:spLocks/>
          </xdr:cNvSpPr>
        </xdr:nvSpPr>
        <xdr:spPr>
          <a:xfrm>
            <a:off x="70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596"/>
          <xdr:cNvSpPr>
            <a:spLocks/>
          </xdr:cNvSpPr>
        </xdr:nvSpPr>
        <xdr:spPr>
          <a:xfrm>
            <a:off x="73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121</xdr:row>
      <xdr:rowOff>0</xdr:rowOff>
    </xdr:from>
    <xdr:to>
      <xdr:col>114</xdr:col>
      <xdr:colOff>0</xdr:colOff>
      <xdr:row>123</xdr:row>
      <xdr:rowOff>0</xdr:rowOff>
    </xdr:to>
    <xdr:sp>
      <xdr:nvSpPr>
        <xdr:cNvPr id="135" name="Oval 569"/>
        <xdr:cNvSpPr>
          <a:spLocks/>
        </xdr:cNvSpPr>
      </xdr:nvSpPr>
      <xdr:spPr>
        <a:xfrm>
          <a:off x="7610475" y="8982075"/>
          <a:ext cx="114300" cy="95250"/>
        </a:xfrm>
        <a:prstGeom prst="ellipse">
          <a:avLst/>
        </a:prstGeom>
        <a:solidFill>
          <a:srgbClr val="FFFFFF"/>
        </a:solidFill>
        <a:ln w="317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0</xdr:rowOff>
    </xdr:from>
    <xdr:to>
      <xdr:col>51</xdr:col>
      <xdr:colOff>0</xdr:colOff>
      <xdr:row>107</xdr:row>
      <xdr:rowOff>0</xdr:rowOff>
    </xdr:to>
    <xdr:grpSp>
      <xdr:nvGrpSpPr>
        <xdr:cNvPr id="136" name="Group 435"/>
        <xdr:cNvGrpSpPr>
          <a:grpSpLocks/>
        </xdr:cNvGrpSpPr>
      </xdr:nvGrpSpPr>
      <xdr:grpSpPr>
        <a:xfrm>
          <a:off x="2066925" y="6696075"/>
          <a:ext cx="2057400" cy="1619250"/>
          <a:chOff x="155" y="445"/>
          <a:chExt cx="180" cy="165"/>
        </a:xfrm>
        <a:solidFill>
          <a:srgbClr val="FFFFFF"/>
        </a:solidFill>
      </xdr:grpSpPr>
      <xdr:grpSp>
        <xdr:nvGrpSpPr>
          <xdr:cNvPr id="137" name="Group 387"/>
          <xdr:cNvGrpSpPr>
            <a:grpSpLocks/>
          </xdr:cNvGrpSpPr>
        </xdr:nvGrpSpPr>
        <xdr:grpSpPr>
          <a:xfrm>
            <a:off x="155" y="445"/>
            <a:ext cx="30" cy="1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38" name="Group 386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39" name="Line 384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0" name="Rectangle 382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1" name="Rectangle 383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ound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396.66.21</a:t>
              </a:r>
            </a:p>
          </xdr:txBody>
        </xdr:sp>
      </xdr:grpSp>
      <xdr:grpSp>
        <xdr:nvGrpSpPr>
          <xdr:cNvPr id="142" name="Group 388"/>
          <xdr:cNvGrpSpPr>
            <a:grpSpLocks/>
          </xdr:cNvGrpSpPr>
        </xdr:nvGrpSpPr>
        <xdr:grpSpPr>
          <a:xfrm>
            <a:off x="185" y="445"/>
            <a:ext cx="30" cy="1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43" name="Group 389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44" name="Line 390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" name="Rectangle 391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6" name="Rectangle 392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ound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396.66.21</a:t>
              </a:r>
            </a:p>
          </xdr:txBody>
        </xdr:sp>
      </xdr:grpSp>
      <xdr:grpSp>
        <xdr:nvGrpSpPr>
          <xdr:cNvPr id="147" name="Group 393"/>
          <xdr:cNvGrpSpPr>
            <a:grpSpLocks/>
          </xdr:cNvGrpSpPr>
        </xdr:nvGrpSpPr>
        <xdr:grpSpPr>
          <a:xfrm>
            <a:off x="215" y="445"/>
            <a:ext cx="30" cy="1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48" name="Group 394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49" name="Line 395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0" name="Rectangle 396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51" name="Rectangle 397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396.66.21</a:t>
              </a:r>
            </a:p>
          </xdr:txBody>
        </xdr:sp>
      </xdr:grpSp>
      <xdr:grpSp>
        <xdr:nvGrpSpPr>
          <xdr:cNvPr id="152" name="Group 398"/>
          <xdr:cNvGrpSpPr>
            <a:grpSpLocks/>
          </xdr:cNvGrpSpPr>
        </xdr:nvGrpSpPr>
        <xdr:grpSpPr>
          <a:xfrm>
            <a:off x="245" y="445"/>
            <a:ext cx="30" cy="1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53" name="Group 399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54" name="Line 400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5" name="Rectangle 401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56" name="Rectangle 402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396.66.21</a:t>
              </a:r>
            </a:p>
          </xdr:txBody>
        </xdr:sp>
      </xdr:grpSp>
      <xdr:grpSp>
        <xdr:nvGrpSpPr>
          <xdr:cNvPr id="157" name="Group 403"/>
          <xdr:cNvGrpSpPr>
            <a:grpSpLocks/>
          </xdr:cNvGrpSpPr>
        </xdr:nvGrpSpPr>
        <xdr:grpSpPr>
          <a:xfrm>
            <a:off x="275" y="445"/>
            <a:ext cx="30" cy="1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58" name="Group 404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59" name="Line 405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0" name="Rectangle 406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61" name="Rectangle 407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396.66.21</a:t>
              </a:r>
            </a:p>
          </xdr:txBody>
        </xdr:sp>
      </xdr:grpSp>
      <xdr:grpSp>
        <xdr:nvGrpSpPr>
          <xdr:cNvPr id="162" name="Group 408"/>
          <xdr:cNvGrpSpPr>
            <a:grpSpLocks/>
          </xdr:cNvGrpSpPr>
        </xdr:nvGrpSpPr>
        <xdr:grpSpPr>
          <a:xfrm>
            <a:off x="305" y="445"/>
            <a:ext cx="30" cy="165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63" name="Group 409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64" name="Line 410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5" name="Rectangle 411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66" name="Rectangle 412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396.66.21</a:t>
              </a:r>
            </a:p>
          </xdr:txBody>
        </xdr:sp>
      </xdr:grpSp>
    </xdr:grpSp>
    <xdr:clientData/>
  </xdr:twoCellAnchor>
  <xdr:twoCellAnchor>
    <xdr:from>
      <xdr:col>103</xdr:col>
      <xdr:colOff>0</xdr:colOff>
      <xdr:row>122</xdr:row>
      <xdr:rowOff>0</xdr:rowOff>
    </xdr:from>
    <xdr:to>
      <xdr:col>132</xdr:col>
      <xdr:colOff>0</xdr:colOff>
      <xdr:row>133</xdr:row>
      <xdr:rowOff>0</xdr:rowOff>
    </xdr:to>
    <xdr:grpSp>
      <xdr:nvGrpSpPr>
        <xdr:cNvPr id="167" name="Group 710"/>
        <xdr:cNvGrpSpPr>
          <a:grpSpLocks/>
        </xdr:cNvGrpSpPr>
      </xdr:nvGrpSpPr>
      <xdr:grpSpPr>
        <a:xfrm>
          <a:off x="7096125" y="9029700"/>
          <a:ext cx="1657350" cy="523875"/>
          <a:chOff x="590" y="700"/>
          <a:chExt cx="145" cy="55"/>
        </a:xfrm>
        <a:solidFill>
          <a:srgbClr val="FFFFFF"/>
        </a:solidFill>
      </xdr:grpSpPr>
      <xdr:sp>
        <xdr:nvSpPr>
          <xdr:cNvPr id="168" name="Rectangle 627"/>
          <xdr:cNvSpPr>
            <a:spLocks/>
          </xdr:cNvSpPr>
        </xdr:nvSpPr>
        <xdr:spPr>
          <a:xfrm>
            <a:off x="590" y="745"/>
            <a:ext cx="1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24"/>
          <xdr:cNvSpPr>
            <a:spLocks/>
          </xdr:cNvSpPr>
        </xdr:nvSpPr>
        <xdr:spPr>
          <a:xfrm rot="5400000">
            <a:off x="581" y="725"/>
            <a:ext cx="3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0" name="Group 636"/>
          <xdr:cNvGrpSpPr>
            <a:grpSpLocks/>
          </xdr:cNvGrpSpPr>
        </xdr:nvGrpSpPr>
        <xdr:grpSpPr>
          <a:xfrm>
            <a:off x="590" y="700"/>
            <a:ext cx="145" cy="15"/>
            <a:chOff x="590" y="700"/>
            <a:chExt cx="145" cy="15"/>
          </a:xfrm>
          <a:solidFill>
            <a:srgbClr val="FFFFFF"/>
          </a:solidFill>
        </xdr:grpSpPr>
        <xdr:sp>
          <xdr:nvSpPr>
            <xdr:cNvPr id="171" name="Polygon 550"/>
            <xdr:cNvSpPr>
              <a:spLocks/>
            </xdr:cNvSpPr>
          </xdr:nvSpPr>
          <xdr:spPr>
            <a:xfrm>
              <a:off x="590" y="700"/>
              <a:ext cx="15" cy="15"/>
            </a:xfrm>
            <a:custGeom>
              <a:pathLst>
                <a:path h="15" w="15">
                  <a:moveTo>
                    <a:pt x="0" y="15"/>
                  </a:moveTo>
                  <a:lnTo>
                    <a:pt x="0" y="0"/>
                  </a:lnTo>
                  <a:lnTo>
                    <a:pt x="15" y="0"/>
                  </a:lnTo>
                  <a:lnTo>
                    <a:pt x="15" y="10"/>
                  </a:lnTo>
                  <a:lnTo>
                    <a:pt x="10" y="10"/>
                  </a:lnTo>
                  <a:lnTo>
                    <a:pt x="10" y="15"/>
                  </a:lnTo>
                  <a:lnTo>
                    <a:pt x="0" y="15"/>
                  </a:lnTo>
                  <a:close/>
                </a:path>
              </a:pathLst>
            </a:custGeom>
            <a:pattFill prst="dkUpDiag">
              <a:fgClr>
                <a:srgbClr val="333333"/>
              </a:fgClr>
              <a:bgClr>
                <a:srgbClr val="33333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Rectangle 547"/>
            <xdr:cNvSpPr>
              <a:spLocks/>
            </xdr:cNvSpPr>
          </xdr:nvSpPr>
          <xdr:spPr>
            <a:xfrm>
              <a:off x="605" y="70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Rectangle 626"/>
            <xdr:cNvSpPr>
              <a:spLocks/>
            </xdr:cNvSpPr>
          </xdr:nvSpPr>
          <xdr:spPr>
            <a:xfrm>
              <a:off x="665" y="700"/>
              <a:ext cx="1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Rectangle 548"/>
            <xdr:cNvSpPr>
              <a:spLocks/>
            </xdr:cNvSpPr>
          </xdr:nvSpPr>
          <xdr:spPr>
            <a:xfrm>
              <a:off x="675" y="70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105</xdr:col>
      <xdr:colOff>0</xdr:colOff>
      <xdr:row>73</xdr:row>
      <xdr:rowOff>0</xdr:rowOff>
    </xdr:from>
    <xdr:to>
      <xdr:col>135</xdr:col>
      <xdr:colOff>0</xdr:colOff>
      <xdr:row>119</xdr:row>
      <xdr:rowOff>0</xdr:rowOff>
    </xdr:to>
    <xdr:grpSp>
      <xdr:nvGrpSpPr>
        <xdr:cNvPr id="175" name="Group 543"/>
        <xdr:cNvGrpSpPr>
          <a:grpSpLocks/>
        </xdr:cNvGrpSpPr>
      </xdr:nvGrpSpPr>
      <xdr:grpSpPr>
        <a:xfrm>
          <a:off x="7210425" y="6696075"/>
          <a:ext cx="1714500" cy="2190750"/>
          <a:chOff x="590" y="445"/>
          <a:chExt cx="150" cy="230"/>
        </a:xfrm>
        <a:solidFill>
          <a:srgbClr val="FFFFFF"/>
        </a:solidFill>
      </xdr:grpSpPr>
      <xdr:grpSp>
        <xdr:nvGrpSpPr>
          <xdr:cNvPr id="176" name="Group 518"/>
          <xdr:cNvGrpSpPr>
            <a:grpSpLocks/>
          </xdr:cNvGrpSpPr>
        </xdr:nvGrpSpPr>
        <xdr:grpSpPr>
          <a:xfrm>
            <a:off x="590" y="445"/>
            <a:ext cx="30" cy="230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77" name="Group 519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78" name="Line 520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9" name="Rectangle 521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80" name="Rectangle 522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528.66.21</a:t>
              </a:r>
            </a:p>
          </xdr:txBody>
        </xdr:sp>
      </xdr:grpSp>
      <xdr:grpSp>
        <xdr:nvGrpSpPr>
          <xdr:cNvPr id="181" name="Group 523"/>
          <xdr:cNvGrpSpPr>
            <a:grpSpLocks/>
          </xdr:cNvGrpSpPr>
        </xdr:nvGrpSpPr>
        <xdr:grpSpPr>
          <a:xfrm>
            <a:off x="620" y="445"/>
            <a:ext cx="30" cy="230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82" name="Group 524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83" name="Line 525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4" name="Rectangle 526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85" name="Rectangle 527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528.66.21</a:t>
              </a:r>
            </a:p>
          </xdr:txBody>
        </xdr:sp>
      </xdr:grpSp>
      <xdr:grpSp>
        <xdr:nvGrpSpPr>
          <xdr:cNvPr id="186" name="Group 528"/>
          <xdr:cNvGrpSpPr>
            <a:grpSpLocks/>
          </xdr:cNvGrpSpPr>
        </xdr:nvGrpSpPr>
        <xdr:grpSpPr>
          <a:xfrm>
            <a:off x="650" y="445"/>
            <a:ext cx="30" cy="230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87" name="Group 529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88" name="Line 530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9" name="Rectangle 531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90" name="Rectangle 532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528.66.21</a:t>
              </a:r>
            </a:p>
          </xdr:txBody>
        </xdr:sp>
      </xdr:grpSp>
      <xdr:grpSp>
        <xdr:nvGrpSpPr>
          <xdr:cNvPr id="191" name="Group 533"/>
          <xdr:cNvGrpSpPr>
            <a:grpSpLocks/>
          </xdr:cNvGrpSpPr>
        </xdr:nvGrpSpPr>
        <xdr:grpSpPr>
          <a:xfrm>
            <a:off x="680" y="445"/>
            <a:ext cx="30" cy="230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92" name="Group 534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93" name="Line 535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4" name="Rectangle 536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95" name="Rectangle 537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528.66.21</a:t>
              </a:r>
            </a:p>
          </xdr:txBody>
        </xdr:sp>
      </xdr:grpSp>
      <xdr:grpSp>
        <xdr:nvGrpSpPr>
          <xdr:cNvPr id="196" name="Group 538"/>
          <xdr:cNvGrpSpPr>
            <a:grpSpLocks/>
          </xdr:cNvGrpSpPr>
        </xdr:nvGrpSpPr>
        <xdr:grpSpPr>
          <a:xfrm>
            <a:off x="710" y="445"/>
            <a:ext cx="30" cy="230"/>
            <a:chOff x="215" y="645"/>
            <a:chExt cx="30" cy="160"/>
          </a:xfrm>
          <a:solidFill>
            <a:srgbClr val="FFFFFF"/>
          </a:solidFill>
        </xdr:grpSpPr>
        <xdr:grpSp>
          <xdr:nvGrpSpPr>
            <xdr:cNvPr id="197" name="Group 539"/>
            <xdr:cNvGrpSpPr>
              <a:grpSpLocks/>
            </xdr:cNvGrpSpPr>
          </xdr:nvGrpSpPr>
          <xdr:grpSpPr>
            <a:xfrm>
              <a:off x="215" y="645"/>
              <a:ext cx="30" cy="160"/>
              <a:chOff x="215" y="645"/>
              <a:chExt cx="30" cy="160"/>
            </a:xfrm>
            <a:solidFill>
              <a:srgbClr val="FFFFFF"/>
            </a:solidFill>
          </xdr:grpSpPr>
          <xdr:sp>
            <xdr:nvSpPr>
              <xdr:cNvPr id="198" name="Line 540"/>
              <xdr:cNvSpPr>
                <a:spLocks/>
              </xdr:cNvSpPr>
            </xdr:nvSpPr>
            <xdr:spPr>
              <a:xfrm>
                <a:off x="215" y="725"/>
                <a:ext cx="30" cy="0"/>
              </a:xfrm>
              <a:prstGeom prst="line">
                <a:avLst/>
              </a:prstGeom>
              <a:noFill/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9" name="Rectangle 541"/>
              <xdr:cNvSpPr>
                <a:spLocks/>
              </xdr:cNvSpPr>
            </xdr:nvSpPr>
            <xdr:spPr>
              <a:xfrm>
                <a:off x="217" y="645"/>
                <a:ext cx="26" cy="160"/>
              </a:xfrm>
              <a:prstGeom prst="rect">
                <a:avLst/>
              </a:prstGeom>
              <a:solidFill>
                <a:srgbClr val="C0C0C0">
                  <a:alpha val="30000"/>
                </a:srgbClr>
              </a:soli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00" name="Rectangle 542"/>
            <xdr:cNvSpPr>
              <a:spLocks/>
            </xdr:cNvSpPr>
          </xdr:nvSpPr>
          <xdr:spPr>
            <a:xfrm>
              <a:off x="220" y="664"/>
              <a:ext cx="20" cy="122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1" i="0" u="none" baseline="0">
                  <a:latin typeface="Arial CE"/>
                  <a:ea typeface="Arial CE"/>
                  <a:cs typeface="Arial CE"/>
                </a:rPr>
                <a:t>PF 528.66.21</a:t>
              </a:r>
            </a:p>
          </xdr:txBody>
        </xdr:sp>
      </xdr:grpSp>
    </xdr:grpSp>
    <xdr:clientData/>
  </xdr:twoCellAnchor>
  <xdr:twoCellAnchor>
    <xdr:from>
      <xdr:col>131</xdr:col>
      <xdr:colOff>0</xdr:colOff>
      <xdr:row>59</xdr:row>
      <xdr:rowOff>0</xdr:rowOff>
    </xdr:from>
    <xdr:to>
      <xdr:col>133</xdr:col>
      <xdr:colOff>0</xdr:colOff>
      <xdr:row>61</xdr:row>
      <xdr:rowOff>0</xdr:rowOff>
    </xdr:to>
    <xdr:grpSp>
      <xdr:nvGrpSpPr>
        <xdr:cNvPr id="201" name="Group 640"/>
        <xdr:cNvGrpSpPr>
          <a:grpSpLocks/>
        </xdr:cNvGrpSpPr>
      </xdr:nvGrpSpPr>
      <xdr:grpSpPr>
        <a:xfrm>
          <a:off x="86963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02" name="Line 63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63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63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0</xdr:colOff>
      <xdr:row>58</xdr:row>
      <xdr:rowOff>0</xdr:rowOff>
    </xdr:to>
    <xdr:grpSp>
      <xdr:nvGrpSpPr>
        <xdr:cNvPr id="205" name="Group 641"/>
        <xdr:cNvGrpSpPr>
          <a:grpSpLocks/>
        </xdr:cNvGrpSpPr>
      </xdr:nvGrpSpPr>
      <xdr:grpSpPr>
        <a:xfrm>
          <a:off x="1781175" y="588645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06" name="Line 64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64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64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0</xdr:colOff>
      <xdr:row>61</xdr:row>
      <xdr:rowOff>0</xdr:rowOff>
    </xdr:to>
    <xdr:grpSp>
      <xdr:nvGrpSpPr>
        <xdr:cNvPr id="209" name="Group 645"/>
        <xdr:cNvGrpSpPr>
          <a:grpSpLocks/>
        </xdr:cNvGrpSpPr>
      </xdr:nvGrpSpPr>
      <xdr:grpSpPr>
        <a:xfrm>
          <a:off x="178117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10" name="Line 64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64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64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59</xdr:row>
      <xdr:rowOff>0</xdr:rowOff>
    </xdr:from>
    <xdr:to>
      <xdr:col>15</xdr:col>
      <xdr:colOff>0</xdr:colOff>
      <xdr:row>61</xdr:row>
      <xdr:rowOff>0</xdr:rowOff>
    </xdr:to>
    <xdr:grpSp>
      <xdr:nvGrpSpPr>
        <xdr:cNvPr id="213" name="Group 649"/>
        <xdr:cNvGrpSpPr>
          <a:grpSpLocks/>
        </xdr:cNvGrpSpPr>
      </xdr:nvGrpSpPr>
      <xdr:grpSpPr>
        <a:xfrm>
          <a:off x="19526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14" name="Line 65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65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65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60</xdr:row>
      <xdr:rowOff>0</xdr:rowOff>
    </xdr:from>
    <xdr:to>
      <xdr:col>26</xdr:col>
      <xdr:colOff>0</xdr:colOff>
      <xdr:row>63</xdr:row>
      <xdr:rowOff>0</xdr:rowOff>
    </xdr:to>
    <xdr:sp>
      <xdr:nvSpPr>
        <xdr:cNvPr id="217" name="Line 653"/>
        <xdr:cNvSpPr>
          <a:spLocks/>
        </xdr:cNvSpPr>
      </xdr:nvSpPr>
      <xdr:spPr>
        <a:xfrm>
          <a:off x="2695575" y="6076950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27</xdr:col>
      <xdr:colOff>0</xdr:colOff>
      <xdr:row>61</xdr:row>
      <xdr:rowOff>0</xdr:rowOff>
    </xdr:to>
    <xdr:grpSp>
      <xdr:nvGrpSpPr>
        <xdr:cNvPr id="218" name="Group 654"/>
        <xdr:cNvGrpSpPr>
          <a:grpSpLocks/>
        </xdr:cNvGrpSpPr>
      </xdr:nvGrpSpPr>
      <xdr:grpSpPr>
        <a:xfrm>
          <a:off x="26384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19" name="Line 65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65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65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59</xdr:row>
      <xdr:rowOff>0</xdr:rowOff>
    </xdr:from>
    <xdr:to>
      <xdr:col>29</xdr:col>
      <xdr:colOff>0</xdr:colOff>
      <xdr:row>61</xdr:row>
      <xdr:rowOff>0</xdr:rowOff>
    </xdr:to>
    <xdr:grpSp>
      <xdr:nvGrpSpPr>
        <xdr:cNvPr id="222" name="Group 658"/>
        <xdr:cNvGrpSpPr>
          <a:grpSpLocks/>
        </xdr:cNvGrpSpPr>
      </xdr:nvGrpSpPr>
      <xdr:grpSpPr>
        <a:xfrm>
          <a:off x="27527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23" name="Line 65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66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66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59</xdr:row>
      <xdr:rowOff>0</xdr:rowOff>
    </xdr:from>
    <xdr:to>
      <xdr:col>41</xdr:col>
      <xdr:colOff>0</xdr:colOff>
      <xdr:row>61</xdr:row>
      <xdr:rowOff>0</xdr:rowOff>
    </xdr:to>
    <xdr:grpSp>
      <xdr:nvGrpSpPr>
        <xdr:cNvPr id="226" name="Group 662"/>
        <xdr:cNvGrpSpPr>
          <a:grpSpLocks/>
        </xdr:cNvGrpSpPr>
      </xdr:nvGrpSpPr>
      <xdr:grpSpPr>
        <a:xfrm>
          <a:off x="34385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27" name="Line 66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66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66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59</xdr:row>
      <xdr:rowOff>0</xdr:rowOff>
    </xdr:from>
    <xdr:to>
      <xdr:col>53</xdr:col>
      <xdr:colOff>0</xdr:colOff>
      <xdr:row>61</xdr:row>
      <xdr:rowOff>0</xdr:rowOff>
    </xdr:to>
    <xdr:grpSp>
      <xdr:nvGrpSpPr>
        <xdr:cNvPr id="230" name="Group 667"/>
        <xdr:cNvGrpSpPr>
          <a:grpSpLocks/>
        </xdr:cNvGrpSpPr>
      </xdr:nvGrpSpPr>
      <xdr:grpSpPr>
        <a:xfrm>
          <a:off x="41243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31" name="Line 66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66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67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59</xdr:row>
      <xdr:rowOff>0</xdr:rowOff>
    </xdr:from>
    <xdr:to>
      <xdr:col>65</xdr:col>
      <xdr:colOff>0</xdr:colOff>
      <xdr:row>61</xdr:row>
      <xdr:rowOff>0</xdr:rowOff>
    </xdr:to>
    <xdr:grpSp>
      <xdr:nvGrpSpPr>
        <xdr:cNvPr id="234" name="Group 671"/>
        <xdr:cNvGrpSpPr>
          <a:grpSpLocks/>
        </xdr:cNvGrpSpPr>
      </xdr:nvGrpSpPr>
      <xdr:grpSpPr>
        <a:xfrm>
          <a:off x="48101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35" name="Line 67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67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67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59</xdr:row>
      <xdr:rowOff>0</xdr:rowOff>
    </xdr:from>
    <xdr:to>
      <xdr:col>77</xdr:col>
      <xdr:colOff>0</xdr:colOff>
      <xdr:row>61</xdr:row>
      <xdr:rowOff>0</xdr:rowOff>
    </xdr:to>
    <xdr:grpSp>
      <xdr:nvGrpSpPr>
        <xdr:cNvPr id="238" name="Group 675"/>
        <xdr:cNvGrpSpPr>
          <a:grpSpLocks/>
        </xdr:cNvGrpSpPr>
      </xdr:nvGrpSpPr>
      <xdr:grpSpPr>
        <a:xfrm>
          <a:off x="54959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39" name="Line 67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67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67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59</xdr:row>
      <xdr:rowOff>0</xdr:rowOff>
    </xdr:from>
    <xdr:to>
      <xdr:col>89</xdr:col>
      <xdr:colOff>0</xdr:colOff>
      <xdr:row>61</xdr:row>
      <xdr:rowOff>0</xdr:rowOff>
    </xdr:to>
    <xdr:grpSp>
      <xdr:nvGrpSpPr>
        <xdr:cNvPr id="242" name="Group 679"/>
        <xdr:cNvGrpSpPr>
          <a:grpSpLocks/>
        </xdr:cNvGrpSpPr>
      </xdr:nvGrpSpPr>
      <xdr:grpSpPr>
        <a:xfrm>
          <a:off x="61817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43" name="Line 68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68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68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59</xdr:row>
      <xdr:rowOff>0</xdr:rowOff>
    </xdr:from>
    <xdr:to>
      <xdr:col>101</xdr:col>
      <xdr:colOff>0</xdr:colOff>
      <xdr:row>61</xdr:row>
      <xdr:rowOff>0</xdr:rowOff>
    </xdr:to>
    <xdr:grpSp>
      <xdr:nvGrpSpPr>
        <xdr:cNvPr id="246" name="Group 683"/>
        <xdr:cNvGrpSpPr>
          <a:grpSpLocks/>
        </xdr:cNvGrpSpPr>
      </xdr:nvGrpSpPr>
      <xdr:grpSpPr>
        <a:xfrm>
          <a:off x="68675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47" name="Line 684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685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686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59</xdr:row>
      <xdr:rowOff>0</xdr:rowOff>
    </xdr:from>
    <xdr:to>
      <xdr:col>107</xdr:col>
      <xdr:colOff>0</xdr:colOff>
      <xdr:row>61</xdr:row>
      <xdr:rowOff>0</xdr:rowOff>
    </xdr:to>
    <xdr:grpSp>
      <xdr:nvGrpSpPr>
        <xdr:cNvPr id="250" name="Group 688"/>
        <xdr:cNvGrpSpPr>
          <a:grpSpLocks/>
        </xdr:cNvGrpSpPr>
      </xdr:nvGrpSpPr>
      <xdr:grpSpPr>
        <a:xfrm>
          <a:off x="72104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51" name="Line 68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69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69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59</xdr:row>
      <xdr:rowOff>0</xdr:rowOff>
    </xdr:from>
    <xdr:to>
      <xdr:col>119</xdr:col>
      <xdr:colOff>0</xdr:colOff>
      <xdr:row>61</xdr:row>
      <xdr:rowOff>0</xdr:rowOff>
    </xdr:to>
    <xdr:grpSp>
      <xdr:nvGrpSpPr>
        <xdr:cNvPr id="254" name="Group 692"/>
        <xdr:cNvGrpSpPr>
          <a:grpSpLocks/>
        </xdr:cNvGrpSpPr>
      </xdr:nvGrpSpPr>
      <xdr:grpSpPr>
        <a:xfrm>
          <a:off x="78962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55" name="Line 69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69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69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59</xdr:row>
      <xdr:rowOff>0</xdr:rowOff>
    </xdr:from>
    <xdr:to>
      <xdr:col>121</xdr:col>
      <xdr:colOff>0</xdr:colOff>
      <xdr:row>61</xdr:row>
      <xdr:rowOff>0</xdr:rowOff>
    </xdr:to>
    <xdr:grpSp>
      <xdr:nvGrpSpPr>
        <xdr:cNvPr id="258" name="Group 696"/>
        <xdr:cNvGrpSpPr>
          <a:grpSpLocks/>
        </xdr:cNvGrpSpPr>
      </xdr:nvGrpSpPr>
      <xdr:grpSpPr>
        <a:xfrm>
          <a:off x="801052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59" name="Line 69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69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69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56</xdr:row>
      <xdr:rowOff>0</xdr:rowOff>
    </xdr:from>
    <xdr:to>
      <xdr:col>136</xdr:col>
      <xdr:colOff>0</xdr:colOff>
      <xdr:row>58</xdr:row>
      <xdr:rowOff>0</xdr:rowOff>
    </xdr:to>
    <xdr:grpSp>
      <xdr:nvGrpSpPr>
        <xdr:cNvPr id="262" name="Group 701"/>
        <xdr:cNvGrpSpPr>
          <a:grpSpLocks/>
        </xdr:cNvGrpSpPr>
      </xdr:nvGrpSpPr>
      <xdr:grpSpPr>
        <a:xfrm>
          <a:off x="8867775" y="588645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63" name="Line 70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70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70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59</xdr:row>
      <xdr:rowOff>0</xdr:rowOff>
    </xdr:from>
    <xdr:to>
      <xdr:col>136</xdr:col>
      <xdr:colOff>0</xdr:colOff>
      <xdr:row>61</xdr:row>
      <xdr:rowOff>0</xdr:rowOff>
    </xdr:to>
    <xdr:grpSp>
      <xdr:nvGrpSpPr>
        <xdr:cNvPr id="266" name="Group 705"/>
        <xdr:cNvGrpSpPr>
          <a:grpSpLocks/>
        </xdr:cNvGrpSpPr>
      </xdr:nvGrpSpPr>
      <xdr:grpSpPr>
        <a:xfrm>
          <a:off x="8867775" y="6029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67" name="Line 70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70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70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140</xdr:row>
      <xdr:rowOff>0</xdr:rowOff>
    </xdr:from>
    <xdr:to>
      <xdr:col>105</xdr:col>
      <xdr:colOff>0</xdr:colOff>
      <xdr:row>143</xdr:row>
      <xdr:rowOff>0</xdr:rowOff>
    </xdr:to>
    <xdr:sp>
      <xdr:nvSpPr>
        <xdr:cNvPr id="270" name="Line 711"/>
        <xdr:cNvSpPr>
          <a:spLocks/>
        </xdr:cNvSpPr>
      </xdr:nvSpPr>
      <xdr:spPr>
        <a:xfrm>
          <a:off x="7210425" y="9886950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147</xdr:row>
      <xdr:rowOff>0</xdr:rowOff>
    </xdr:from>
    <xdr:to>
      <xdr:col>48</xdr:col>
      <xdr:colOff>0</xdr:colOff>
      <xdr:row>149</xdr:row>
      <xdr:rowOff>0</xdr:rowOff>
    </xdr:to>
    <xdr:grpSp>
      <xdr:nvGrpSpPr>
        <xdr:cNvPr id="271" name="Group 712"/>
        <xdr:cNvGrpSpPr>
          <a:grpSpLocks/>
        </xdr:cNvGrpSpPr>
      </xdr:nvGrpSpPr>
      <xdr:grpSpPr>
        <a:xfrm>
          <a:off x="3838575" y="10220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72" name="Line 71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71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71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147</xdr:row>
      <xdr:rowOff>0</xdr:rowOff>
    </xdr:from>
    <xdr:to>
      <xdr:col>106</xdr:col>
      <xdr:colOff>0</xdr:colOff>
      <xdr:row>149</xdr:row>
      <xdr:rowOff>0</xdr:rowOff>
    </xdr:to>
    <xdr:grpSp>
      <xdr:nvGrpSpPr>
        <xdr:cNvPr id="275" name="Group 716"/>
        <xdr:cNvGrpSpPr>
          <a:grpSpLocks/>
        </xdr:cNvGrpSpPr>
      </xdr:nvGrpSpPr>
      <xdr:grpSpPr>
        <a:xfrm>
          <a:off x="7153275" y="10220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76" name="Line 71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71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71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143</xdr:row>
      <xdr:rowOff>0</xdr:rowOff>
    </xdr:from>
    <xdr:to>
      <xdr:col>51</xdr:col>
      <xdr:colOff>0</xdr:colOff>
      <xdr:row>145</xdr:row>
      <xdr:rowOff>0</xdr:rowOff>
    </xdr:to>
    <xdr:grpSp>
      <xdr:nvGrpSpPr>
        <xdr:cNvPr id="279" name="Group 720"/>
        <xdr:cNvGrpSpPr>
          <a:grpSpLocks/>
        </xdr:cNvGrpSpPr>
      </xdr:nvGrpSpPr>
      <xdr:grpSpPr>
        <a:xfrm>
          <a:off x="401002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80" name="Line 72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72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72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143</xdr:row>
      <xdr:rowOff>0</xdr:rowOff>
    </xdr:from>
    <xdr:to>
      <xdr:col>63</xdr:col>
      <xdr:colOff>0</xdr:colOff>
      <xdr:row>145</xdr:row>
      <xdr:rowOff>0</xdr:rowOff>
    </xdr:to>
    <xdr:grpSp>
      <xdr:nvGrpSpPr>
        <xdr:cNvPr id="283" name="Group 724"/>
        <xdr:cNvGrpSpPr>
          <a:grpSpLocks/>
        </xdr:cNvGrpSpPr>
      </xdr:nvGrpSpPr>
      <xdr:grpSpPr>
        <a:xfrm>
          <a:off x="469582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84" name="Line 72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72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72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143</xdr:row>
      <xdr:rowOff>0</xdr:rowOff>
    </xdr:from>
    <xdr:to>
      <xdr:col>77</xdr:col>
      <xdr:colOff>0</xdr:colOff>
      <xdr:row>145</xdr:row>
      <xdr:rowOff>0</xdr:rowOff>
    </xdr:to>
    <xdr:grpSp>
      <xdr:nvGrpSpPr>
        <xdr:cNvPr id="287" name="Group 728"/>
        <xdr:cNvGrpSpPr>
          <a:grpSpLocks/>
        </xdr:cNvGrpSpPr>
      </xdr:nvGrpSpPr>
      <xdr:grpSpPr>
        <a:xfrm>
          <a:off x="549592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88" name="Line 72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73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73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143</xdr:row>
      <xdr:rowOff>0</xdr:rowOff>
    </xdr:from>
    <xdr:to>
      <xdr:col>89</xdr:col>
      <xdr:colOff>0</xdr:colOff>
      <xdr:row>145</xdr:row>
      <xdr:rowOff>0</xdr:rowOff>
    </xdr:to>
    <xdr:grpSp>
      <xdr:nvGrpSpPr>
        <xdr:cNvPr id="291" name="Group 732"/>
        <xdr:cNvGrpSpPr>
          <a:grpSpLocks/>
        </xdr:cNvGrpSpPr>
      </xdr:nvGrpSpPr>
      <xdr:grpSpPr>
        <a:xfrm>
          <a:off x="618172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92" name="Line 73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73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73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143</xdr:row>
      <xdr:rowOff>0</xdr:rowOff>
    </xdr:from>
    <xdr:to>
      <xdr:col>91</xdr:col>
      <xdr:colOff>0</xdr:colOff>
      <xdr:row>145</xdr:row>
      <xdr:rowOff>0</xdr:rowOff>
    </xdr:to>
    <xdr:grpSp>
      <xdr:nvGrpSpPr>
        <xdr:cNvPr id="295" name="Group 736"/>
        <xdr:cNvGrpSpPr>
          <a:grpSpLocks/>
        </xdr:cNvGrpSpPr>
      </xdr:nvGrpSpPr>
      <xdr:grpSpPr>
        <a:xfrm>
          <a:off x="629602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96" name="Line 73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73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73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143</xdr:row>
      <xdr:rowOff>0</xdr:rowOff>
    </xdr:from>
    <xdr:to>
      <xdr:col>103</xdr:col>
      <xdr:colOff>0</xdr:colOff>
      <xdr:row>145</xdr:row>
      <xdr:rowOff>0</xdr:rowOff>
    </xdr:to>
    <xdr:grpSp>
      <xdr:nvGrpSpPr>
        <xdr:cNvPr id="299" name="Group 740"/>
        <xdr:cNvGrpSpPr>
          <a:grpSpLocks/>
        </xdr:cNvGrpSpPr>
      </xdr:nvGrpSpPr>
      <xdr:grpSpPr>
        <a:xfrm>
          <a:off x="698182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00" name="Line 74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74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74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143</xdr:row>
      <xdr:rowOff>0</xdr:rowOff>
    </xdr:from>
    <xdr:to>
      <xdr:col>106</xdr:col>
      <xdr:colOff>0</xdr:colOff>
      <xdr:row>145</xdr:row>
      <xdr:rowOff>0</xdr:rowOff>
    </xdr:to>
    <xdr:grpSp>
      <xdr:nvGrpSpPr>
        <xdr:cNvPr id="303" name="Group 744"/>
        <xdr:cNvGrpSpPr>
          <a:grpSpLocks/>
        </xdr:cNvGrpSpPr>
      </xdr:nvGrpSpPr>
      <xdr:grpSpPr>
        <a:xfrm>
          <a:off x="715327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04" name="Line 74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74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74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143</xdr:row>
      <xdr:rowOff>0</xdr:rowOff>
    </xdr:from>
    <xdr:to>
      <xdr:col>65</xdr:col>
      <xdr:colOff>0</xdr:colOff>
      <xdr:row>145</xdr:row>
      <xdr:rowOff>0</xdr:rowOff>
    </xdr:to>
    <xdr:grpSp>
      <xdr:nvGrpSpPr>
        <xdr:cNvPr id="307" name="Group 748"/>
        <xdr:cNvGrpSpPr>
          <a:grpSpLocks/>
        </xdr:cNvGrpSpPr>
      </xdr:nvGrpSpPr>
      <xdr:grpSpPr>
        <a:xfrm>
          <a:off x="481012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08" name="Line 74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75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75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135</xdr:row>
      <xdr:rowOff>0</xdr:rowOff>
    </xdr:from>
    <xdr:to>
      <xdr:col>8</xdr:col>
      <xdr:colOff>0</xdr:colOff>
      <xdr:row>137</xdr:row>
      <xdr:rowOff>0</xdr:rowOff>
    </xdr:to>
    <xdr:grpSp>
      <xdr:nvGrpSpPr>
        <xdr:cNvPr id="311" name="Group 761"/>
        <xdr:cNvGrpSpPr>
          <a:grpSpLocks/>
        </xdr:cNvGrpSpPr>
      </xdr:nvGrpSpPr>
      <xdr:grpSpPr>
        <a:xfrm rot="5400000">
          <a:off x="1552575" y="9648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12" name="Line 76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76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76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151</xdr:row>
      <xdr:rowOff>0</xdr:rowOff>
    </xdr:from>
    <xdr:to>
      <xdr:col>12</xdr:col>
      <xdr:colOff>0</xdr:colOff>
      <xdr:row>153</xdr:row>
      <xdr:rowOff>0</xdr:rowOff>
    </xdr:to>
    <xdr:grpSp>
      <xdr:nvGrpSpPr>
        <xdr:cNvPr id="315" name="Group 765"/>
        <xdr:cNvGrpSpPr>
          <a:grpSpLocks/>
        </xdr:cNvGrpSpPr>
      </xdr:nvGrpSpPr>
      <xdr:grpSpPr>
        <a:xfrm>
          <a:off x="1781175" y="10410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16" name="Line 76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76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76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151</xdr:row>
      <xdr:rowOff>0</xdr:rowOff>
    </xdr:from>
    <xdr:to>
      <xdr:col>136</xdr:col>
      <xdr:colOff>0</xdr:colOff>
      <xdr:row>153</xdr:row>
      <xdr:rowOff>0</xdr:rowOff>
    </xdr:to>
    <xdr:grpSp>
      <xdr:nvGrpSpPr>
        <xdr:cNvPr id="319" name="Group 769"/>
        <xdr:cNvGrpSpPr>
          <a:grpSpLocks/>
        </xdr:cNvGrpSpPr>
      </xdr:nvGrpSpPr>
      <xdr:grpSpPr>
        <a:xfrm>
          <a:off x="8867775" y="10410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20" name="Line 77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77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77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62</xdr:row>
      <xdr:rowOff>0</xdr:rowOff>
    </xdr:from>
    <xdr:to>
      <xdr:col>8</xdr:col>
      <xdr:colOff>0</xdr:colOff>
      <xdr:row>66</xdr:row>
      <xdr:rowOff>0</xdr:rowOff>
    </xdr:to>
    <xdr:sp>
      <xdr:nvSpPr>
        <xdr:cNvPr id="323" name="Polygon 135"/>
        <xdr:cNvSpPr>
          <a:spLocks/>
        </xdr:cNvSpPr>
      </xdr:nvSpPr>
      <xdr:spPr>
        <a:xfrm>
          <a:off x="1495425" y="6172200"/>
          <a:ext cx="171450" cy="190500"/>
        </a:xfrm>
        <a:custGeom>
          <a:pathLst>
            <a:path h="20" w="15">
              <a:moveTo>
                <a:pt x="0" y="20"/>
              </a:moveTo>
              <a:lnTo>
                <a:pt x="0" y="0"/>
              </a:lnTo>
              <a:lnTo>
                <a:pt x="10" y="0"/>
              </a:lnTo>
              <a:lnTo>
                <a:pt x="10" y="5"/>
              </a:lnTo>
              <a:lnTo>
                <a:pt x="15" y="5"/>
              </a:lnTo>
              <a:lnTo>
                <a:pt x="15" y="15"/>
              </a:lnTo>
              <a:lnTo>
                <a:pt x="10" y="15"/>
              </a:lnTo>
              <a:lnTo>
                <a:pt x="10" y="20"/>
              </a:lnTo>
              <a:lnTo>
                <a:pt x="0" y="2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123</xdr:row>
      <xdr:rowOff>0</xdr:rowOff>
    </xdr:from>
    <xdr:to>
      <xdr:col>149</xdr:col>
      <xdr:colOff>0</xdr:colOff>
      <xdr:row>125</xdr:row>
      <xdr:rowOff>0</xdr:rowOff>
    </xdr:to>
    <xdr:grpSp>
      <xdr:nvGrpSpPr>
        <xdr:cNvPr id="324" name="Group 773"/>
        <xdr:cNvGrpSpPr>
          <a:grpSpLocks/>
        </xdr:cNvGrpSpPr>
      </xdr:nvGrpSpPr>
      <xdr:grpSpPr>
        <a:xfrm rot="5400000">
          <a:off x="9610725" y="9077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25" name="Line 774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775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776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120</xdr:row>
      <xdr:rowOff>0</xdr:rowOff>
    </xdr:from>
    <xdr:to>
      <xdr:col>149</xdr:col>
      <xdr:colOff>0</xdr:colOff>
      <xdr:row>122</xdr:row>
      <xdr:rowOff>0</xdr:rowOff>
    </xdr:to>
    <xdr:grpSp>
      <xdr:nvGrpSpPr>
        <xdr:cNvPr id="328" name="Group 777"/>
        <xdr:cNvGrpSpPr>
          <a:grpSpLocks/>
        </xdr:cNvGrpSpPr>
      </xdr:nvGrpSpPr>
      <xdr:grpSpPr>
        <a:xfrm rot="5400000">
          <a:off x="9610725" y="893445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29" name="Line 77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77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78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107</xdr:row>
      <xdr:rowOff>0</xdr:rowOff>
    </xdr:from>
    <xdr:to>
      <xdr:col>149</xdr:col>
      <xdr:colOff>0</xdr:colOff>
      <xdr:row>109</xdr:row>
      <xdr:rowOff>0</xdr:rowOff>
    </xdr:to>
    <xdr:grpSp>
      <xdr:nvGrpSpPr>
        <xdr:cNvPr id="332" name="Group 781"/>
        <xdr:cNvGrpSpPr>
          <a:grpSpLocks/>
        </xdr:cNvGrpSpPr>
      </xdr:nvGrpSpPr>
      <xdr:grpSpPr>
        <a:xfrm rot="5400000">
          <a:off x="9610725" y="8315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33" name="Line 78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78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78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0</xdr:colOff>
      <xdr:row>108</xdr:row>
      <xdr:rowOff>0</xdr:rowOff>
    </xdr:from>
    <xdr:to>
      <xdr:col>147</xdr:col>
      <xdr:colOff>0</xdr:colOff>
      <xdr:row>108</xdr:row>
      <xdr:rowOff>0</xdr:rowOff>
    </xdr:to>
    <xdr:sp>
      <xdr:nvSpPr>
        <xdr:cNvPr id="336" name="Line 785"/>
        <xdr:cNvSpPr>
          <a:spLocks/>
        </xdr:cNvSpPr>
      </xdr:nvSpPr>
      <xdr:spPr>
        <a:xfrm rot="5400000">
          <a:off x="9439275" y="8362950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74</xdr:row>
      <xdr:rowOff>0</xdr:rowOff>
    </xdr:from>
    <xdr:to>
      <xdr:col>149</xdr:col>
      <xdr:colOff>0</xdr:colOff>
      <xdr:row>76</xdr:row>
      <xdr:rowOff>0</xdr:rowOff>
    </xdr:to>
    <xdr:grpSp>
      <xdr:nvGrpSpPr>
        <xdr:cNvPr id="337" name="Group 803"/>
        <xdr:cNvGrpSpPr>
          <a:grpSpLocks/>
        </xdr:cNvGrpSpPr>
      </xdr:nvGrpSpPr>
      <xdr:grpSpPr>
        <a:xfrm rot="5400000">
          <a:off x="9610725" y="67437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38" name="Line 804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805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806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71</xdr:row>
      <xdr:rowOff>0</xdr:rowOff>
    </xdr:from>
    <xdr:to>
      <xdr:col>149</xdr:col>
      <xdr:colOff>0</xdr:colOff>
      <xdr:row>73</xdr:row>
      <xdr:rowOff>0</xdr:rowOff>
    </xdr:to>
    <xdr:grpSp>
      <xdr:nvGrpSpPr>
        <xdr:cNvPr id="341" name="Group 807"/>
        <xdr:cNvGrpSpPr>
          <a:grpSpLocks/>
        </xdr:cNvGrpSpPr>
      </xdr:nvGrpSpPr>
      <xdr:grpSpPr>
        <a:xfrm rot="5400000">
          <a:off x="9610725" y="6600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42" name="Line 80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80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81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0</xdr:colOff>
      <xdr:row>71</xdr:row>
      <xdr:rowOff>0</xdr:rowOff>
    </xdr:from>
    <xdr:to>
      <xdr:col>158</xdr:col>
      <xdr:colOff>0</xdr:colOff>
      <xdr:row>73</xdr:row>
      <xdr:rowOff>0</xdr:rowOff>
    </xdr:to>
    <xdr:grpSp>
      <xdr:nvGrpSpPr>
        <xdr:cNvPr id="345" name="Group 811"/>
        <xdr:cNvGrpSpPr>
          <a:grpSpLocks/>
        </xdr:cNvGrpSpPr>
      </xdr:nvGrpSpPr>
      <xdr:grpSpPr>
        <a:xfrm rot="5400000">
          <a:off x="10125075" y="6600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46" name="Line 81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81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81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0</xdr:colOff>
      <xdr:row>135</xdr:row>
      <xdr:rowOff>0</xdr:rowOff>
    </xdr:from>
    <xdr:to>
      <xdr:col>158</xdr:col>
      <xdr:colOff>0</xdr:colOff>
      <xdr:row>137</xdr:row>
      <xdr:rowOff>0</xdr:rowOff>
    </xdr:to>
    <xdr:grpSp>
      <xdr:nvGrpSpPr>
        <xdr:cNvPr id="349" name="Group 815"/>
        <xdr:cNvGrpSpPr>
          <a:grpSpLocks/>
        </xdr:cNvGrpSpPr>
      </xdr:nvGrpSpPr>
      <xdr:grpSpPr>
        <a:xfrm rot="5400000">
          <a:off x="10125075" y="9648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50" name="Line 81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81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81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0</xdr:colOff>
      <xdr:row>123</xdr:row>
      <xdr:rowOff>0</xdr:rowOff>
    </xdr:from>
    <xdr:to>
      <xdr:col>153</xdr:col>
      <xdr:colOff>0</xdr:colOff>
      <xdr:row>125</xdr:row>
      <xdr:rowOff>0</xdr:rowOff>
    </xdr:to>
    <xdr:grpSp>
      <xdr:nvGrpSpPr>
        <xdr:cNvPr id="353" name="Group 819"/>
        <xdr:cNvGrpSpPr>
          <a:grpSpLocks/>
        </xdr:cNvGrpSpPr>
      </xdr:nvGrpSpPr>
      <xdr:grpSpPr>
        <a:xfrm rot="5400000">
          <a:off x="9839325" y="9077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54" name="Line 82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82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82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96</xdr:row>
      <xdr:rowOff>0</xdr:rowOff>
    </xdr:from>
    <xdr:to>
      <xdr:col>149</xdr:col>
      <xdr:colOff>0</xdr:colOff>
      <xdr:row>98</xdr:row>
      <xdr:rowOff>0</xdr:rowOff>
    </xdr:to>
    <xdr:grpSp>
      <xdr:nvGrpSpPr>
        <xdr:cNvPr id="357" name="Group 791"/>
        <xdr:cNvGrpSpPr>
          <a:grpSpLocks/>
        </xdr:cNvGrpSpPr>
      </xdr:nvGrpSpPr>
      <xdr:grpSpPr>
        <a:xfrm rot="5400000">
          <a:off x="9610725" y="779145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58" name="Line 79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79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79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86</xdr:row>
      <xdr:rowOff>0</xdr:rowOff>
    </xdr:from>
    <xdr:to>
      <xdr:col>149</xdr:col>
      <xdr:colOff>0</xdr:colOff>
      <xdr:row>88</xdr:row>
      <xdr:rowOff>0</xdr:rowOff>
    </xdr:to>
    <xdr:grpSp>
      <xdr:nvGrpSpPr>
        <xdr:cNvPr id="361" name="Group 799"/>
        <xdr:cNvGrpSpPr>
          <a:grpSpLocks/>
        </xdr:cNvGrpSpPr>
      </xdr:nvGrpSpPr>
      <xdr:grpSpPr>
        <a:xfrm rot="5400000">
          <a:off x="9610725" y="73152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62" name="Line 80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80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80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0</xdr:colOff>
      <xdr:row>97</xdr:row>
      <xdr:rowOff>0</xdr:rowOff>
    </xdr:from>
    <xdr:to>
      <xdr:col>147</xdr:col>
      <xdr:colOff>0</xdr:colOff>
      <xdr:row>97</xdr:row>
      <xdr:rowOff>0</xdr:rowOff>
    </xdr:to>
    <xdr:sp>
      <xdr:nvSpPr>
        <xdr:cNvPr id="365" name="Line 826"/>
        <xdr:cNvSpPr>
          <a:spLocks/>
        </xdr:cNvSpPr>
      </xdr:nvSpPr>
      <xdr:spPr>
        <a:xfrm rot="5400000">
          <a:off x="9439275" y="783907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87</xdr:row>
      <xdr:rowOff>0</xdr:rowOff>
    </xdr:from>
    <xdr:to>
      <xdr:col>147</xdr:col>
      <xdr:colOff>0</xdr:colOff>
      <xdr:row>87</xdr:row>
      <xdr:rowOff>0</xdr:rowOff>
    </xdr:to>
    <xdr:sp>
      <xdr:nvSpPr>
        <xdr:cNvPr id="366" name="Line 827"/>
        <xdr:cNvSpPr>
          <a:spLocks/>
        </xdr:cNvSpPr>
      </xdr:nvSpPr>
      <xdr:spPr>
        <a:xfrm rot="5400000">
          <a:off x="9439275" y="736282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75</xdr:row>
      <xdr:rowOff>0</xdr:rowOff>
    </xdr:from>
    <xdr:to>
      <xdr:col>147</xdr:col>
      <xdr:colOff>0</xdr:colOff>
      <xdr:row>75</xdr:row>
      <xdr:rowOff>0</xdr:rowOff>
    </xdr:to>
    <xdr:sp>
      <xdr:nvSpPr>
        <xdr:cNvPr id="367" name="Line 828"/>
        <xdr:cNvSpPr>
          <a:spLocks/>
        </xdr:cNvSpPr>
      </xdr:nvSpPr>
      <xdr:spPr>
        <a:xfrm rot="5400000">
          <a:off x="9439275" y="679132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0</xdr:colOff>
      <xdr:row>73</xdr:row>
      <xdr:rowOff>0</xdr:rowOff>
    </xdr:from>
    <xdr:to>
      <xdr:col>152</xdr:col>
      <xdr:colOff>0</xdr:colOff>
      <xdr:row>135</xdr:row>
      <xdr:rowOff>0</xdr:rowOff>
    </xdr:to>
    <xdr:sp>
      <xdr:nvSpPr>
        <xdr:cNvPr id="368" name="Line 829"/>
        <xdr:cNvSpPr>
          <a:spLocks/>
        </xdr:cNvSpPr>
      </xdr:nvSpPr>
      <xdr:spPr>
        <a:xfrm>
          <a:off x="9896475" y="6696075"/>
          <a:ext cx="0" cy="2952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0</xdr:colOff>
      <xdr:row>71</xdr:row>
      <xdr:rowOff>0</xdr:rowOff>
    </xdr:from>
    <xdr:to>
      <xdr:col>153</xdr:col>
      <xdr:colOff>0</xdr:colOff>
      <xdr:row>73</xdr:row>
      <xdr:rowOff>0</xdr:rowOff>
    </xdr:to>
    <xdr:grpSp>
      <xdr:nvGrpSpPr>
        <xdr:cNvPr id="369" name="Group 830"/>
        <xdr:cNvGrpSpPr>
          <a:grpSpLocks/>
        </xdr:cNvGrpSpPr>
      </xdr:nvGrpSpPr>
      <xdr:grpSpPr>
        <a:xfrm rot="5400000">
          <a:off x="9839325" y="6600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70" name="Line 83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83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83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0</xdr:colOff>
      <xdr:row>132</xdr:row>
      <xdr:rowOff>0</xdr:rowOff>
    </xdr:from>
    <xdr:to>
      <xdr:col>162</xdr:col>
      <xdr:colOff>0</xdr:colOff>
      <xdr:row>136</xdr:row>
      <xdr:rowOff>0</xdr:rowOff>
    </xdr:to>
    <xdr:sp>
      <xdr:nvSpPr>
        <xdr:cNvPr id="373" name="Polygon 839"/>
        <xdr:cNvSpPr>
          <a:spLocks/>
        </xdr:cNvSpPr>
      </xdr:nvSpPr>
      <xdr:spPr>
        <a:xfrm>
          <a:off x="10239375" y="9505950"/>
          <a:ext cx="228600" cy="190500"/>
        </a:xfrm>
        <a:custGeom>
          <a:pathLst>
            <a:path h="20" w="20">
              <a:moveTo>
                <a:pt x="15" y="20"/>
              </a:moveTo>
              <a:lnTo>
                <a:pt x="15" y="15"/>
              </a:lnTo>
              <a:lnTo>
                <a:pt x="20" y="15"/>
              </a:lnTo>
              <a:lnTo>
                <a:pt x="20" y="5"/>
              </a:lnTo>
              <a:lnTo>
                <a:pt x="15" y="5"/>
              </a:lnTo>
              <a:lnTo>
                <a:pt x="15" y="0"/>
              </a:lnTo>
              <a:lnTo>
                <a:pt x="5" y="0"/>
              </a:lnTo>
              <a:lnTo>
                <a:pt x="5" y="5"/>
              </a:lnTo>
              <a:lnTo>
                <a:pt x="0" y="5"/>
              </a:lnTo>
              <a:lnTo>
                <a:pt x="0" y="15"/>
              </a:lnTo>
              <a:lnTo>
                <a:pt x="5" y="15"/>
              </a:lnTo>
              <a:lnTo>
                <a:pt x="5" y="20"/>
              </a:lnTo>
              <a:lnTo>
                <a:pt x="15" y="2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8</xdr:col>
      <xdr:colOff>0</xdr:colOff>
      <xdr:row>73</xdr:row>
      <xdr:rowOff>0</xdr:rowOff>
    </xdr:to>
    <xdr:grpSp>
      <xdr:nvGrpSpPr>
        <xdr:cNvPr id="374" name="Group 847"/>
        <xdr:cNvGrpSpPr>
          <a:grpSpLocks/>
        </xdr:cNvGrpSpPr>
      </xdr:nvGrpSpPr>
      <xdr:grpSpPr>
        <a:xfrm rot="5400000">
          <a:off x="1552575" y="6600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75" name="Line 84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84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85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74</xdr:row>
      <xdr:rowOff>0</xdr:rowOff>
    </xdr:from>
    <xdr:to>
      <xdr:col>8</xdr:col>
      <xdr:colOff>0</xdr:colOff>
      <xdr:row>76</xdr:row>
      <xdr:rowOff>0</xdr:rowOff>
    </xdr:to>
    <xdr:grpSp>
      <xdr:nvGrpSpPr>
        <xdr:cNvPr id="378" name="Group 851"/>
        <xdr:cNvGrpSpPr>
          <a:grpSpLocks/>
        </xdr:cNvGrpSpPr>
      </xdr:nvGrpSpPr>
      <xdr:grpSpPr>
        <a:xfrm rot="5400000">
          <a:off x="1552575" y="67437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79" name="Line 85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85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85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82</xdr:row>
      <xdr:rowOff>0</xdr:rowOff>
    </xdr:from>
    <xdr:to>
      <xdr:col>8</xdr:col>
      <xdr:colOff>0</xdr:colOff>
      <xdr:row>84</xdr:row>
      <xdr:rowOff>0</xdr:rowOff>
    </xdr:to>
    <xdr:grpSp>
      <xdr:nvGrpSpPr>
        <xdr:cNvPr id="382" name="Group 859"/>
        <xdr:cNvGrpSpPr>
          <a:grpSpLocks/>
        </xdr:cNvGrpSpPr>
      </xdr:nvGrpSpPr>
      <xdr:grpSpPr>
        <a:xfrm rot="5400000">
          <a:off x="1552575" y="71247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83" name="Line 86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86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86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95</xdr:row>
      <xdr:rowOff>0</xdr:rowOff>
    </xdr:from>
    <xdr:to>
      <xdr:col>8</xdr:col>
      <xdr:colOff>0</xdr:colOff>
      <xdr:row>97</xdr:row>
      <xdr:rowOff>0</xdr:rowOff>
    </xdr:to>
    <xdr:grpSp>
      <xdr:nvGrpSpPr>
        <xdr:cNvPr id="386" name="Group 863"/>
        <xdr:cNvGrpSpPr>
          <a:grpSpLocks/>
        </xdr:cNvGrpSpPr>
      </xdr:nvGrpSpPr>
      <xdr:grpSpPr>
        <a:xfrm rot="5400000">
          <a:off x="1552575" y="7743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87" name="Line 864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865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866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108</xdr:row>
      <xdr:rowOff>0</xdr:rowOff>
    </xdr:from>
    <xdr:to>
      <xdr:col>8</xdr:col>
      <xdr:colOff>0</xdr:colOff>
      <xdr:row>110</xdr:row>
      <xdr:rowOff>0</xdr:rowOff>
    </xdr:to>
    <xdr:grpSp>
      <xdr:nvGrpSpPr>
        <xdr:cNvPr id="390" name="Group 871"/>
        <xdr:cNvGrpSpPr>
          <a:grpSpLocks/>
        </xdr:cNvGrpSpPr>
      </xdr:nvGrpSpPr>
      <xdr:grpSpPr>
        <a:xfrm rot="5400000">
          <a:off x="1552575" y="836295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91" name="Line 87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87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87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111</xdr:row>
      <xdr:rowOff>0</xdr:rowOff>
    </xdr:from>
    <xdr:to>
      <xdr:col>8</xdr:col>
      <xdr:colOff>0</xdr:colOff>
      <xdr:row>113</xdr:row>
      <xdr:rowOff>0</xdr:rowOff>
    </xdr:to>
    <xdr:grpSp>
      <xdr:nvGrpSpPr>
        <xdr:cNvPr id="394" name="Group 875"/>
        <xdr:cNvGrpSpPr>
          <a:grpSpLocks/>
        </xdr:cNvGrpSpPr>
      </xdr:nvGrpSpPr>
      <xdr:grpSpPr>
        <a:xfrm rot="5400000">
          <a:off x="1552575" y="8505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95" name="Line 87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87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87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56</xdr:row>
      <xdr:rowOff>0</xdr:rowOff>
    </xdr:from>
    <xdr:to>
      <xdr:col>135</xdr:col>
      <xdr:colOff>0</xdr:colOff>
      <xdr:row>62</xdr:row>
      <xdr:rowOff>0</xdr:rowOff>
    </xdr:to>
    <xdr:sp>
      <xdr:nvSpPr>
        <xdr:cNvPr id="398" name="Line 155"/>
        <xdr:cNvSpPr>
          <a:spLocks/>
        </xdr:cNvSpPr>
      </xdr:nvSpPr>
      <xdr:spPr>
        <a:xfrm>
          <a:off x="8924925" y="58864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135</xdr:row>
      <xdr:rowOff>0</xdr:rowOff>
    </xdr:from>
    <xdr:to>
      <xdr:col>4</xdr:col>
      <xdr:colOff>9525</xdr:colOff>
      <xdr:row>137</xdr:row>
      <xdr:rowOff>0</xdr:rowOff>
    </xdr:to>
    <xdr:grpSp>
      <xdr:nvGrpSpPr>
        <xdr:cNvPr id="399" name="Group 880"/>
        <xdr:cNvGrpSpPr>
          <a:grpSpLocks/>
        </xdr:cNvGrpSpPr>
      </xdr:nvGrpSpPr>
      <xdr:grpSpPr>
        <a:xfrm rot="5400000">
          <a:off x="1333500" y="9648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400" name="Line 88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88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88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111</xdr:row>
      <xdr:rowOff>0</xdr:rowOff>
    </xdr:from>
    <xdr:to>
      <xdr:col>4</xdr:col>
      <xdr:colOff>0</xdr:colOff>
      <xdr:row>113</xdr:row>
      <xdr:rowOff>0</xdr:rowOff>
    </xdr:to>
    <xdr:grpSp>
      <xdr:nvGrpSpPr>
        <xdr:cNvPr id="403" name="Group 884"/>
        <xdr:cNvGrpSpPr>
          <a:grpSpLocks/>
        </xdr:cNvGrpSpPr>
      </xdr:nvGrpSpPr>
      <xdr:grpSpPr>
        <a:xfrm rot="5400000">
          <a:off x="1323975" y="8505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404" name="Line 88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88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88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07" name="Line 888"/>
        <xdr:cNvSpPr>
          <a:spLocks/>
        </xdr:cNvSpPr>
      </xdr:nvSpPr>
      <xdr:spPr>
        <a:xfrm rot="5400000">
          <a:off x="1666875" y="7172325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71</xdr:row>
      <xdr:rowOff>0</xdr:rowOff>
    </xdr:from>
    <xdr:to>
      <xdr:col>4</xdr:col>
      <xdr:colOff>0</xdr:colOff>
      <xdr:row>73</xdr:row>
      <xdr:rowOff>0</xdr:rowOff>
    </xdr:to>
    <xdr:grpSp>
      <xdr:nvGrpSpPr>
        <xdr:cNvPr id="408" name="Group 889"/>
        <xdr:cNvGrpSpPr>
          <a:grpSpLocks/>
        </xdr:cNvGrpSpPr>
      </xdr:nvGrpSpPr>
      <xdr:grpSpPr>
        <a:xfrm rot="5400000">
          <a:off x="1323975" y="6600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409" name="Line 89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89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89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96</xdr:row>
      <xdr:rowOff>0</xdr:rowOff>
    </xdr:from>
    <xdr:to>
      <xdr:col>10</xdr:col>
      <xdr:colOff>0</xdr:colOff>
      <xdr:row>96</xdr:row>
      <xdr:rowOff>0</xdr:rowOff>
    </xdr:to>
    <xdr:sp>
      <xdr:nvSpPr>
        <xdr:cNvPr id="412" name="Line 895"/>
        <xdr:cNvSpPr>
          <a:spLocks/>
        </xdr:cNvSpPr>
      </xdr:nvSpPr>
      <xdr:spPr>
        <a:xfrm rot="5400000">
          <a:off x="1666875" y="7791450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10</xdr:col>
      <xdr:colOff>0</xdr:colOff>
      <xdr:row>109</xdr:row>
      <xdr:rowOff>0</xdr:rowOff>
    </xdr:to>
    <xdr:sp>
      <xdr:nvSpPr>
        <xdr:cNvPr id="413" name="Line 896"/>
        <xdr:cNvSpPr>
          <a:spLocks/>
        </xdr:cNvSpPr>
      </xdr:nvSpPr>
      <xdr:spPr>
        <a:xfrm rot="5400000">
          <a:off x="1666875" y="8410575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12</xdr:col>
      <xdr:colOff>0</xdr:colOff>
      <xdr:row>72</xdr:row>
      <xdr:rowOff>0</xdr:rowOff>
    </xdr:to>
    <xdr:sp>
      <xdr:nvSpPr>
        <xdr:cNvPr id="414" name="Line 897"/>
        <xdr:cNvSpPr>
          <a:spLocks/>
        </xdr:cNvSpPr>
      </xdr:nvSpPr>
      <xdr:spPr>
        <a:xfrm rot="5400000">
          <a:off x="1095375" y="664845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>
      <xdr:nvSpPr>
        <xdr:cNvPr id="415" name="Line 898"/>
        <xdr:cNvSpPr>
          <a:spLocks/>
        </xdr:cNvSpPr>
      </xdr:nvSpPr>
      <xdr:spPr>
        <a:xfrm rot="5400000">
          <a:off x="1438275" y="855345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136</xdr:row>
      <xdr:rowOff>0</xdr:rowOff>
    </xdr:from>
    <xdr:to>
      <xdr:col>156</xdr:col>
      <xdr:colOff>9525</xdr:colOff>
      <xdr:row>136</xdr:row>
      <xdr:rowOff>0</xdr:rowOff>
    </xdr:to>
    <xdr:sp>
      <xdr:nvSpPr>
        <xdr:cNvPr id="416" name="Line 899"/>
        <xdr:cNvSpPr>
          <a:spLocks/>
        </xdr:cNvSpPr>
      </xdr:nvSpPr>
      <xdr:spPr>
        <a:xfrm rot="5400000">
          <a:off x="7781925" y="9696450"/>
          <a:ext cx="2352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159</xdr:row>
      <xdr:rowOff>0</xdr:rowOff>
    </xdr:from>
    <xdr:to>
      <xdr:col>54</xdr:col>
      <xdr:colOff>0</xdr:colOff>
      <xdr:row>159</xdr:row>
      <xdr:rowOff>104775</xdr:rowOff>
    </xdr:to>
    <xdr:sp>
      <xdr:nvSpPr>
        <xdr:cNvPr id="417" name="Rectangle 246"/>
        <xdr:cNvSpPr>
          <a:spLocks/>
        </xdr:cNvSpPr>
      </xdr:nvSpPr>
      <xdr:spPr>
        <a:xfrm rot="10800000">
          <a:off x="3781425" y="10963275"/>
          <a:ext cx="514350" cy="104775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158</xdr:row>
      <xdr:rowOff>0</xdr:rowOff>
    </xdr:from>
    <xdr:to>
      <xdr:col>57</xdr:col>
      <xdr:colOff>0</xdr:colOff>
      <xdr:row>158</xdr:row>
      <xdr:rowOff>104775</xdr:rowOff>
    </xdr:to>
    <xdr:sp>
      <xdr:nvSpPr>
        <xdr:cNvPr id="418" name="Rectangle 245"/>
        <xdr:cNvSpPr>
          <a:spLocks/>
        </xdr:cNvSpPr>
      </xdr:nvSpPr>
      <xdr:spPr>
        <a:xfrm>
          <a:off x="3781425" y="10839450"/>
          <a:ext cx="685800" cy="104775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11</xdr:col>
      <xdr:colOff>0</xdr:colOff>
      <xdr:row>29</xdr:row>
      <xdr:rowOff>0</xdr:rowOff>
    </xdr:to>
    <xdr:sp>
      <xdr:nvSpPr>
        <xdr:cNvPr id="419" name="Rectangle 902"/>
        <xdr:cNvSpPr>
          <a:spLocks/>
        </xdr:cNvSpPr>
      </xdr:nvSpPr>
      <xdr:spPr>
        <a:xfrm>
          <a:off x="1666875" y="3324225"/>
          <a:ext cx="171450" cy="9525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14</xdr:col>
      <xdr:colOff>0</xdr:colOff>
      <xdr:row>26</xdr:row>
      <xdr:rowOff>0</xdr:rowOff>
    </xdr:to>
    <xdr:sp>
      <xdr:nvSpPr>
        <xdr:cNvPr id="420" name="Rectangle 903"/>
        <xdr:cNvSpPr>
          <a:spLocks/>
        </xdr:cNvSpPr>
      </xdr:nvSpPr>
      <xdr:spPr>
        <a:xfrm>
          <a:off x="1666875" y="3181350"/>
          <a:ext cx="342900" cy="9525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17</xdr:col>
      <xdr:colOff>0</xdr:colOff>
      <xdr:row>23</xdr:row>
      <xdr:rowOff>0</xdr:rowOff>
    </xdr:to>
    <xdr:sp>
      <xdr:nvSpPr>
        <xdr:cNvPr id="421" name="Rectangle 904"/>
        <xdr:cNvSpPr>
          <a:spLocks/>
        </xdr:cNvSpPr>
      </xdr:nvSpPr>
      <xdr:spPr>
        <a:xfrm rot="10800000">
          <a:off x="1666875" y="3038475"/>
          <a:ext cx="514350" cy="9525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29</xdr:row>
      <xdr:rowOff>0</xdr:rowOff>
    </xdr:to>
    <xdr:sp>
      <xdr:nvSpPr>
        <xdr:cNvPr id="422" name="Polygon 905"/>
        <xdr:cNvSpPr>
          <a:spLocks/>
        </xdr:cNvSpPr>
      </xdr:nvSpPr>
      <xdr:spPr>
        <a:xfrm>
          <a:off x="2409825" y="3276600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0</xdr:rowOff>
    </xdr:from>
    <xdr:to>
      <xdr:col>42</xdr:col>
      <xdr:colOff>0</xdr:colOff>
      <xdr:row>29</xdr:row>
      <xdr:rowOff>0</xdr:rowOff>
    </xdr:to>
    <xdr:sp>
      <xdr:nvSpPr>
        <xdr:cNvPr id="423" name="Polygon 907"/>
        <xdr:cNvSpPr>
          <a:spLocks/>
        </xdr:cNvSpPr>
      </xdr:nvSpPr>
      <xdr:spPr>
        <a:xfrm>
          <a:off x="3267075" y="3133725"/>
          <a:ext cx="342900" cy="285750"/>
        </a:xfrm>
        <a:custGeom>
          <a:pathLst>
            <a:path h="30" w="30">
              <a:moveTo>
                <a:pt x="0" y="0"/>
              </a:moveTo>
              <a:lnTo>
                <a:pt x="30" y="0"/>
              </a:lnTo>
              <a:lnTo>
                <a:pt x="30" y="30"/>
              </a:lnTo>
              <a:lnTo>
                <a:pt x="20" y="30"/>
              </a:lnTo>
              <a:lnTo>
                <a:pt x="20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0</xdr:rowOff>
    </xdr:from>
    <xdr:to>
      <xdr:col>56</xdr:col>
      <xdr:colOff>0</xdr:colOff>
      <xdr:row>29</xdr:row>
      <xdr:rowOff>0</xdr:rowOff>
    </xdr:to>
    <xdr:sp>
      <xdr:nvSpPr>
        <xdr:cNvPr id="424" name="Polygon 908"/>
        <xdr:cNvSpPr>
          <a:spLocks/>
        </xdr:cNvSpPr>
      </xdr:nvSpPr>
      <xdr:spPr>
        <a:xfrm>
          <a:off x="4067175" y="3133725"/>
          <a:ext cx="342900" cy="285750"/>
        </a:xfrm>
        <a:custGeom>
          <a:pathLst>
            <a:path h="30" w="30">
              <a:moveTo>
                <a:pt x="0" y="11"/>
              </a:moveTo>
              <a:lnTo>
                <a:pt x="9" y="11"/>
              </a:lnTo>
              <a:lnTo>
                <a:pt x="10" y="0"/>
              </a:lnTo>
              <a:lnTo>
                <a:pt x="20" y="0"/>
              </a:lnTo>
              <a:lnTo>
                <a:pt x="20" y="11"/>
              </a:lnTo>
              <a:lnTo>
                <a:pt x="30" y="11"/>
              </a:lnTo>
              <a:lnTo>
                <a:pt x="30" y="20"/>
              </a:lnTo>
              <a:lnTo>
                <a:pt x="20" y="20"/>
              </a:lnTo>
              <a:lnTo>
                <a:pt x="20" y="30"/>
              </a:lnTo>
              <a:lnTo>
                <a:pt x="10" y="30"/>
              </a:lnTo>
              <a:lnTo>
                <a:pt x="10" y="20"/>
              </a:lnTo>
              <a:lnTo>
                <a:pt x="0" y="20"/>
              </a:lnTo>
              <a:lnTo>
                <a:pt x="0" y="11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135</xdr:row>
      <xdr:rowOff>0</xdr:rowOff>
    </xdr:from>
    <xdr:to>
      <xdr:col>135</xdr:col>
      <xdr:colOff>0</xdr:colOff>
      <xdr:row>151</xdr:row>
      <xdr:rowOff>0</xdr:rowOff>
    </xdr:to>
    <xdr:sp>
      <xdr:nvSpPr>
        <xdr:cNvPr id="425" name="Line 909"/>
        <xdr:cNvSpPr>
          <a:spLocks/>
        </xdr:cNvSpPr>
      </xdr:nvSpPr>
      <xdr:spPr>
        <a:xfrm>
          <a:off x="8924925" y="9648825"/>
          <a:ext cx="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141</xdr:row>
      <xdr:rowOff>0</xdr:rowOff>
    </xdr:from>
    <xdr:to>
      <xdr:col>11</xdr:col>
      <xdr:colOff>0</xdr:colOff>
      <xdr:row>151</xdr:row>
      <xdr:rowOff>0</xdr:rowOff>
    </xdr:to>
    <xdr:sp>
      <xdr:nvSpPr>
        <xdr:cNvPr id="426" name="Line 910"/>
        <xdr:cNvSpPr>
          <a:spLocks/>
        </xdr:cNvSpPr>
      </xdr:nvSpPr>
      <xdr:spPr>
        <a:xfrm>
          <a:off x="1838325" y="9934575"/>
          <a:ext cx="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0</xdr:colOff>
      <xdr:row>158</xdr:row>
      <xdr:rowOff>76200</xdr:rowOff>
    </xdr:from>
    <xdr:to>
      <xdr:col>160</xdr:col>
      <xdr:colOff>0</xdr:colOff>
      <xdr:row>179</xdr:row>
      <xdr:rowOff>0</xdr:rowOff>
    </xdr:to>
    <xdr:grpSp>
      <xdr:nvGrpSpPr>
        <xdr:cNvPr id="427" name="Group 372"/>
        <xdr:cNvGrpSpPr>
          <a:grpSpLocks/>
        </xdr:cNvGrpSpPr>
      </xdr:nvGrpSpPr>
      <xdr:grpSpPr>
        <a:xfrm>
          <a:off x="10010775" y="10915650"/>
          <a:ext cx="342900" cy="2190750"/>
          <a:chOff x="146" y="292"/>
          <a:chExt cx="48" cy="136"/>
        </a:xfrm>
        <a:solidFill>
          <a:srgbClr val="FFFFFF"/>
        </a:solidFill>
      </xdr:grpSpPr>
      <xdr:sp>
        <xdr:nvSpPr>
          <xdr:cNvPr id="428" name="Rectangle 373"/>
          <xdr:cNvSpPr>
            <a:spLocks/>
          </xdr:cNvSpPr>
        </xdr:nvSpPr>
        <xdr:spPr>
          <a:xfrm>
            <a:off x="146" y="292"/>
            <a:ext cx="48" cy="136"/>
          </a:xfrm>
          <a:prstGeom prst="rect">
            <a:avLst/>
          </a:prstGeom>
          <a:solidFill>
            <a:srgbClr val="C0C0C0">
              <a:alpha val="80000"/>
            </a:srgbClr>
          </a:soli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374"/>
          <xdr:cNvSpPr>
            <a:spLocks/>
          </xdr:cNvSpPr>
        </xdr:nvSpPr>
        <xdr:spPr>
          <a:xfrm>
            <a:off x="158" y="308"/>
            <a:ext cx="28" cy="104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PF 528.66.21</a:t>
            </a:r>
          </a:p>
        </xdr:txBody>
      </xdr:sp>
    </xdr:grpSp>
    <xdr:clientData/>
  </xdr:twoCellAnchor>
  <xdr:twoCellAnchor>
    <xdr:from>
      <xdr:col>162</xdr:col>
      <xdr:colOff>0</xdr:colOff>
      <xdr:row>149</xdr:row>
      <xdr:rowOff>0</xdr:rowOff>
    </xdr:from>
    <xdr:to>
      <xdr:col>168</xdr:col>
      <xdr:colOff>0</xdr:colOff>
      <xdr:row>179</xdr:row>
      <xdr:rowOff>0</xdr:rowOff>
    </xdr:to>
    <xdr:grpSp>
      <xdr:nvGrpSpPr>
        <xdr:cNvPr id="430" name="Group 472"/>
        <xdr:cNvGrpSpPr>
          <a:grpSpLocks/>
        </xdr:cNvGrpSpPr>
      </xdr:nvGrpSpPr>
      <xdr:grpSpPr>
        <a:xfrm>
          <a:off x="10467975" y="10315575"/>
          <a:ext cx="342900" cy="2790825"/>
          <a:chOff x="215" y="645"/>
          <a:chExt cx="30" cy="160"/>
        </a:xfrm>
        <a:solidFill>
          <a:srgbClr val="FFFFFF"/>
        </a:solidFill>
      </xdr:grpSpPr>
      <xdr:grpSp>
        <xdr:nvGrpSpPr>
          <xdr:cNvPr id="431" name="Group 473"/>
          <xdr:cNvGrpSpPr>
            <a:grpSpLocks/>
          </xdr:cNvGrpSpPr>
        </xdr:nvGrpSpPr>
        <xdr:grpSpPr>
          <a:xfrm>
            <a:off x="215" y="645"/>
            <a:ext cx="30" cy="160"/>
            <a:chOff x="215" y="645"/>
            <a:chExt cx="30" cy="160"/>
          </a:xfrm>
          <a:solidFill>
            <a:srgbClr val="FFFFFF"/>
          </a:solidFill>
        </xdr:grpSpPr>
        <xdr:sp>
          <xdr:nvSpPr>
            <xdr:cNvPr id="432" name="Line 474"/>
            <xdr:cNvSpPr>
              <a:spLocks/>
            </xdr:cNvSpPr>
          </xdr:nvSpPr>
          <xdr:spPr>
            <a:xfrm>
              <a:off x="215" y="725"/>
              <a:ext cx="30" cy="0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Rectangle 475"/>
            <xdr:cNvSpPr>
              <a:spLocks/>
            </xdr:cNvSpPr>
          </xdr:nvSpPr>
          <xdr:spPr>
            <a:xfrm>
              <a:off x="217" y="645"/>
              <a:ext cx="26" cy="160"/>
            </a:xfrm>
            <a:prstGeom prst="rect">
              <a:avLst/>
            </a:prstGeom>
            <a:solidFill>
              <a:srgbClr val="C0C0C0">
                <a:alpha val="60000"/>
              </a:srgbClr>
            </a:soli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4" name="Rectangle 476"/>
          <xdr:cNvSpPr>
            <a:spLocks/>
          </xdr:cNvSpPr>
        </xdr:nvSpPr>
        <xdr:spPr>
          <a:xfrm>
            <a:off x="220" y="664"/>
            <a:ext cx="20" cy="122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PF 528.66.21</a:t>
            </a:r>
          </a:p>
        </xdr:txBody>
      </xdr:sp>
    </xdr:grpSp>
    <xdr:clientData/>
  </xdr:twoCellAnchor>
  <xdr:twoCellAnchor>
    <xdr:from>
      <xdr:col>146</xdr:col>
      <xdr:colOff>0</xdr:colOff>
      <xdr:row>162</xdr:row>
      <xdr:rowOff>95250</xdr:rowOff>
    </xdr:from>
    <xdr:to>
      <xdr:col>152</xdr:col>
      <xdr:colOff>0</xdr:colOff>
      <xdr:row>179</xdr:row>
      <xdr:rowOff>0</xdr:rowOff>
    </xdr:to>
    <xdr:grpSp>
      <xdr:nvGrpSpPr>
        <xdr:cNvPr id="435" name="Group 467"/>
        <xdr:cNvGrpSpPr>
          <a:grpSpLocks/>
        </xdr:cNvGrpSpPr>
      </xdr:nvGrpSpPr>
      <xdr:grpSpPr>
        <a:xfrm>
          <a:off x="9553575" y="11487150"/>
          <a:ext cx="342900" cy="1619250"/>
          <a:chOff x="215" y="645"/>
          <a:chExt cx="30" cy="160"/>
        </a:xfrm>
        <a:solidFill>
          <a:srgbClr val="FFFFFF"/>
        </a:solidFill>
      </xdr:grpSpPr>
      <xdr:grpSp>
        <xdr:nvGrpSpPr>
          <xdr:cNvPr id="436" name="Group 468"/>
          <xdr:cNvGrpSpPr>
            <a:grpSpLocks/>
          </xdr:cNvGrpSpPr>
        </xdr:nvGrpSpPr>
        <xdr:grpSpPr>
          <a:xfrm>
            <a:off x="215" y="645"/>
            <a:ext cx="30" cy="160"/>
            <a:chOff x="215" y="645"/>
            <a:chExt cx="30" cy="160"/>
          </a:xfrm>
          <a:solidFill>
            <a:srgbClr val="FFFFFF"/>
          </a:solidFill>
        </xdr:grpSpPr>
        <xdr:sp>
          <xdr:nvSpPr>
            <xdr:cNvPr id="437" name="Line 469"/>
            <xdr:cNvSpPr>
              <a:spLocks/>
            </xdr:cNvSpPr>
          </xdr:nvSpPr>
          <xdr:spPr>
            <a:xfrm>
              <a:off x="215" y="725"/>
              <a:ext cx="30" cy="0"/>
            </a:xfrm>
            <a:prstGeom prst="line">
              <a:avLst/>
            </a:prstGeom>
            <a:noFill/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Rectangle 470"/>
            <xdr:cNvSpPr>
              <a:spLocks/>
            </xdr:cNvSpPr>
          </xdr:nvSpPr>
          <xdr:spPr>
            <a:xfrm>
              <a:off x="217" y="645"/>
              <a:ext cx="26" cy="160"/>
            </a:xfrm>
            <a:prstGeom prst="rect">
              <a:avLst/>
            </a:prstGeom>
            <a:solidFill>
              <a:srgbClr val="C0C0C0">
                <a:alpha val="60000"/>
              </a:srgbClr>
            </a:soli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9" name="Rectangle 471"/>
          <xdr:cNvSpPr>
            <a:spLocks/>
          </xdr:cNvSpPr>
        </xdr:nvSpPr>
        <xdr:spPr>
          <a:xfrm>
            <a:off x="220" y="664"/>
            <a:ext cx="20" cy="122"/>
          </a:xfrm>
          <a:prstGeom prst="rect">
            <a:avLst/>
          </a:prstGeom>
          <a:solidFill>
            <a:srgbClr val="FFFFFF"/>
          </a:solidFill>
          <a:ln w="317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PF 396.66.21</a:t>
            </a:r>
          </a:p>
        </xdr:txBody>
      </xdr:sp>
    </xdr:grpSp>
    <xdr:clientData/>
  </xdr:twoCellAnchor>
  <xdr:twoCellAnchor>
    <xdr:from>
      <xdr:col>89</xdr:col>
      <xdr:colOff>0</xdr:colOff>
      <xdr:row>160</xdr:row>
      <xdr:rowOff>38100</xdr:rowOff>
    </xdr:from>
    <xdr:to>
      <xdr:col>94</xdr:col>
      <xdr:colOff>0</xdr:colOff>
      <xdr:row>161</xdr:row>
      <xdr:rowOff>0</xdr:rowOff>
    </xdr:to>
    <xdr:sp>
      <xdr:nvSpPr>
        <xdr:cNvPr id="440" name="Polygon 945"/>
        <xdr:cNvSpPr>
          <a:spLocks/>
        </xdr:cNvSpPr>
      </xdr:nvSpPr>
      <xdr:spPr>
        <a:xfrm>
          <a:off x="6296025" y="11144250"/>
          <a:ext cx="285750" cy="104775"/>
        </a:xfrm>
        <a:custGeom>
          <a:pathLst>
            <a:path h="10" w="20">
              <a:moveTo>
                <a:pt x="20" y="10"/>
              </a:moveTo>
              <a:lnTo>
                <a:pt x="19" y="6"/>
              </a:lnTo>
              <a:lnTo>
                <a:pt x="16" y="3"/>
              </a:lnTo>
              <a:lnTo>
                <a:pt x="20" y="0"/>
              </a:lnTo>
              <a:lnTo>
                <a:pt x="0" y="0"/>
              </a:lnTo>
              <a:lnTo>
                <a:pt x="0" y="10"/>
              </a:lnTo>
              <a:lnTo>
                <a:pt x="20" y="1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159</xdr:row>
      <xdr:rowOff>0</xdr:rowOff>
    </xdr:from>
    <xdr:to>
      <xdr:col>87</xdr:col>
      <xdr:colOff>0</xdr:colOff>
      <xdr:row>160</xdr:row>
      <xdr:rowOff>123825</xdr:rowOff>
    </xdr:to>
    <xdr:sp>
      <xdr:nvSpPr>
        <xdr:cNvPr id="441" name="Polygon 946"/>
        <xdr:cNvSpPr>
          <a:spLocks/>
        </xdr:cNvSpPr>
      </xdr:nvSpPr>
      <xdr:spPr>
        <a:xfrm rot="5400000">
          <a:off x="6067425" y="10963275"/>
          <a:ext cx="114300" cy="266700"/>
        </a:xfrm>
        <a:custGeom>
          <a:pathLst>
            <a:path h="10" w="20">
              <a:moveTo>
                <a:pt x="20" y="10"/>
              </a:moveTo>
              <a:lnTo>
                <a:pt x="19" y="6"/>
              </a:lnTo>
              <a:lnTo>
                <a:pt x="16" y="3"/>
              </a:lnTo>
              <a:lnTo>
                <a:pt x="20" y="0"/>
              </a:lnTo>
              <a:lnTo>
                <a:pt x="0" y="0"/>
              </a:lnTo>
              <a:lnTo>
                <a:pt x="0" y="10"/>
              </a:lnTo>
              <a:lnTo>
                <a:pt x="20" y="1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0</xdr:colOff>
      <xdr:row>135</xdr:row>
      <xdr:rowOff>0</xdr:rowOff>
    </xdr:from>
    <xdr:to>
      <xdr:col>153</xdr:col>
      <xdr:colOff>0</xdr:colOff>
      <xdr:row>137</xdr:row>
      <xdr:rowOff>0</xdr:rowOff>
    </xdr:to>
    <xdr:grpSp>
      <xdr:nvGrpSpPr>
        <xdr:cNvPr id="442" name="Group 947"/>
        <xdr:cNvGrpSpPr>
          <a:grpSpLocks/>
        </xdr:cNvGrpSpPr>
      </xdr:nvGrpSpPr>
      <xdr:grpSpPr>
        <a:xfrm rot="5400000">
          <a:off x="9839325" y="9648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443" name="Line 94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94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95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76</xdr:row>
      <xdr:rowOff>0</xdr:rowOff>
    </xdr:from>
    <xdr:to>
      <xdr:col>153</xdr:col>
      <xdr:colOff>0</xdr:colOff>
      <xdr:row>140</xdr:row>
      <xdr:rowOff>0</xdr:rowOff>
    </xdr:to>
    <xdr:grpSp>
      <xdr:nvGrpSpPr>
        <xdr:cNvPr id="446" name="Group 953"/>
        <xdr:cNvGrpSpPr>
          <a:grpSpLocks/>
        </xdr:cNvGrpSpPr>
      </xdr:nvGrpSpPr>
      <xdr:grpSpPr>
        <a:xfrm>
          <a:off x="1609725" y="6838950"/>
          <a:ext cx="8343900" cy="3048000"/>
          <a:chOff x="155" y="415"/>
          <a:chExt cx="730" cy="320"/>
        </a:xfrm>
        <a:solidFill>
          <a:srgbClr val="FFFFFF"/>
        </a:solidFill>
      </xdr:grpSpPr>
      <xdr:sp>
        <xdr:nvSpPr>
          <xdr:cNvPr id="447" name="Rectangle 954"/>
          <xdr:cNvSpPr>
            <a:spLocks/>
          </xdr:cNvSpPr>
        </xdr:nvSpPr>
        <xdr:spPr>
          <a:xfrm rot="5400000">
            <a:off x="76" y="510"/>
            <a:ext cx="17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55"/>
          <xdr:cNvSpPr>
            <a:spLocks/>
          </xdr:cNvSpPr>
        </xdr:nvSpPr>
        <xdr:spPr>
          <a:xfrm>
            <a:off x="155" y="605"/>
            <a:ext cx="1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956"/>
          <xdr:cNvSpPr>
            <a:spLocks/>
          </xdr:cNvSpPr>
        </xdr:nvSpPr>
        <xdr:spPr>
          <a:xfrm rot="5400000">
            <a:off x="290" y="665"/>
            <a:ext cx="10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957"/>
          <xdr:cNvSpPr>
            <a:spLocks/>
          </xdr:cNvSpPr>
        </xdr:nvSpPr>
        <xdr:spPr>
          <a:xfrm>
            <a:off x="335" y="725"/>
            <a:ext cx="2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958"/>
          <xdr:cNvSpPr>
            <a:spLocks/>
          </xdr:cNvSpPr>
        </xdr:nvSpPr>
        <xdr:spPr>
          <a:xfrm>
            <a:off x="615" y="665"/>
            <a:ext cx="16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959"/>
          <xdr:cNvSpPr>
            <a:spLocks/>
          </xdr:cNvSpPr>
        </xdr:nvSpPr>
        <xdr:spPr>
          <a:xfrm rot="5400000">
            <a:off x="600" y="695"/>
            <a:ext cx="4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60"/>
          <xdr:cNvSpPr>
            <a:spLocks/>
          </xdr:cNvSpPr>
        </xdr:nvSpPr>
        <xdr:spPr>
          <a:xfrm rot="5400000">
            <a:off x="655" y="540"/>
            <a:ext cx="23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961"/>
          <xdr:cNvSpPr>
            <a:spLocks/>
          </xdr:cNvSpPr>
        </xdr:nvSpPr>
        <xdr:spPr>
          <a:xfrm>
            <a:off x="155" y="415"/>
            <a:ext cx="62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0</xdr:colOff>
      <xdr:row>2</xdr:row>
      <xdr:rowOff>0</xdr:rowOff>
    </xdr:from>
    <xdr:to>
      <xdr:col>173</xdr:col>
      <xdr:colOff>0</xdr:colOff>
      <xdr:row>2</xdr:row>
      <xdr:rowOff>714375</xdr:rowOff>
    </xdr:to>
    <xdr:pic>
      <xdr:nvPicPr>
        <xdr:cNvPr id="455" name="Picture 96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95250"/>
          <a:ext cx="10001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0</xdr:colOff>
      <xdr:row>171</xdr:row>
      <xdr:rowOff>38100</xdr:rowOff>
    </xdr:from>
    <xdr:to>
      <xdr:col>87</xdr:col>
      <xdr:colOff>0</xdr:colOff>
      <xdr:row>172</xdr:row>
      <xdr:rowOff>0</xdr:rowOff>
    </xdr:to>
    <xdr:sp>
      <xdr:nvSpPr>
        <xdr:cNvPr id="456" name="Rectangle 963"/>
        <xdr:cNvSpPr>
          <a:spLocks/>
        </xdr:cNvSpPr>
      </xdr:nvSpPr>
      <xdr:spPr>
        <a:xfrm rot="5400000">
          <a:off x="6067425" y="12049125"/>
          <a:ext cx="114300" cy="104775"/>
        </a:xfrm>
        <a:prstGeom prst="rect">
          <a:avLst/>
        </a:prstGeom>
        <a:pattFill prst="dkUpDiag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27</xdr:row>
      <xdr:rowOff>0</xdr:rowOff>
    </xdr:from>
    <xdr:to>
      <xdr:col>81</xdr:col>
      <xdr:colOff>0</xdr:colOff>
      <xdr:row>29</xdr:row>
      <xdr:rowOff>0</xdr:rowOff>
    </xdr:to>
    <xdr:sp>
      <xdr:nvSpPr>
        <xdr:cNvPr id="457" name="Rectangle 964"/>
        <xdr:cNvSpPr>
          <a:spLocks/>
        </xdr:cNvSpPr>
      </xdr:nvSpPr>
      <xdr:spPr>
        <a:xfrm rot="5400000">
          <a:off x="5724525" y="3324225"/>
          <a:ext cx="114300" cy="95250"/>
        </a:xfrm>
        <a:prstGeom prst="rect">
          <a:avLst/>
        </a:prstGeom>
        <a:pattFill prst="dkUpDiag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0</xdr:colOff>
      <xdr:row>168</xdr:row>
      <xdr:rowOff>0</xdr:rowOff>
    </xdr:from>
    <xdr:to>
      <xdr:col>125</xdr:col>
      <xdr:colOff>0</xdr:colOff>
      <xdr:row>169</xdr:row>
      <xdr:rowOff>0</xdr:rowOff>
    </xdr:to>
    <xdr:sp>
      <xdr:nvSpPr>
        <xdr:cNvPr id="458" name="Polygon 965"/>
        <xdr:cNvSpPr>
          <a:spLocks/>
        </xdr:cNvSpPr>
      </xdr:nvSpPr>
      <xdr:spPr>
        <a:xfrm>
          <a:off x="8181975" y="11772900"/>
          <a:ext cx="171450" cy="142875"/>
        </a:xfrm>
        <a:custGeom>
          <a:pathLst>
            <a:path h="20" w="20">
              <a:moveTo>
                <a:pt x="15" y="20"/>
              </a:moveTo>
              <a:lnTo>
                <a:pt x="15" y="15"/>
              </a:lnTo>
              <a:lnTo>
                <a:pt x="20" y="15"/>
              </a:lnTo>
              <a:lnTo>
                <a:pt x="20" y="5"/>
              </a:lnTo>
              <a:lnTo>
                <a:pt x="15" y="5"/>
              </a:lnTo>
              <a:lnTo>
                <a:pt x="15" y="0"/>
              </a:lnTo>
              <a:lnTo>
                <a:pt x="5" y="0"/>
              </a:lnTo>
              <a:lnTo>
                <a:pt x="5" y="5"/>
              </a:lnTo>
              <a:lnTo>
                <a:pt x="0" y="5"/>
              </a:lnTo>
              <a:lnTo>
                <a:pt x="0" y="15"/>
              </a:lnTo>
              <a:lnTo>
                <a:pt x="5" y="15"/>
              </a:lnTo>
              <a:lnTo>
                <a:pt x="5" y="20"/>
              </a:lnTo>
              <a:lnTo>
                <a:pt x="15" y="2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148</xdr:row>
      <xdr:rowOff>0</xdr:rowOff>
    </xdr:from>
    <xdr:to>
      <xdr:col>134</xdr:col>
      <xdr:colOff>0</xdr:colOff>
      <xdr:row>148</xdr:row>
      <xdr:rowOff>0</xdr:rowOff>
    </xdr:to>
    <xdr:sp>
      <xdr:nvSpPr>
        <xdr:cNvPr id="459" name="Line 966"/>
        <xdr:cNvSpPr>
          <a:spLocks/>
        </xdr:cNvSpPr>
      </xdr:nvSpPr>
      <xdr:spPr>
        <a:xfrm>
          <a:off x="1838325" y="10267950"/>
          <a:ext cx="7029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147</xdr:row>
      <xdr:rowOff>0</xdr:rowOff>
    </xdr:from>
    <xdr:to>
      <xdr:col>136</xdr:col>
      <xdr:colOff>0</xdr:colOff>
      <xdr:row>149</xdr:row>
      <xdr:rowOff>0</xdr:rowOff>
    </xdr:to>
    <xdr:grpSp>
      <xdr:nvGrpSpPr>
        <xdr:cNvPr id="460" name="Group 971"/>
        <xdr:cNvGrpSpPr>
          <a:grpSpLocks/>
        </xdr:cNvGrpSpPr>
      </xdr:nvGrpSpPr>
      <xdr:grpSpPr>
        <a:xfrm>
          <a:off x="8867775" y="10220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461" name="Line 97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97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97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147</xdr:row>
      <xdr:rowOff>0</xdr:rowOff>
    </xdr:from>
    <xdr:to>
      <xdr:col>12</xdr:col>
      <xdr:colOff>0</xdr:colOff>
      <xdr:row>149</xdr:row>
      <xdr:rowOff>0</xdr:rowOff>
    </xdr:to>
    <xdr:grpSp>
      <xdr:nvGrpSpPr>
        <xdr:cNvPr id="464" name="Group 975"/>
        <xdr:cNvGrpSpPr>
          <a:grpSpLocks/>
        </xdr:cNvGrpSpPr>
      </xdr:nvGrpSpPr>
      <xdr:grpSpPr>
        <a:xfrm>
          <a:off x="1781175" y="102203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465" name="Line 97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97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97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38100</xdr:colOff>
      <xdr:row>91</xdr:row>
      <xdr:rowOff>9525</xdr:rowOff>
    </xdr:from>
    <xdr:to>
      <xdr:col>168</xdr:col>
      <xdr:colOff>47625</xdr:colOff>
      <xdr:row>125</xdr:row>
      <xdr:rowOff>0</xdr:rowOff>
    </xdr:to>
    <xdr:grpSp>
      <xdr:nvGrpSpPr>
        <xdr:cNvPr id="468" name="Group 987"/>
        <xdr:cNvGrpSpPr>
          <a:grpSpLocks/>
        </xdr:cNvGrpSpPr>
      </xdr:nvGrpSpPr>
      <xdr:grpSpPr>
        <a:xfrm>
          <a:off x="10734675" y="7562850"/>
          <a:ext cx="123825" cy="1609725"/>
          <a:chOff x="239" y="770"/>
          <a:chExt cx="11" cy="169"/>
        </a:xfrm>
        <a:solidFill>
          <a:srgbClr val="FFFFFF"/>
        </a:solidFill>
      </xdr:grpSpPr>
      <xdr:sp>
        <xdr:nvSpPr>
          <xdr:cNvPr id="469" name="Rectangle 982"/>
          <xdr:cNvSpPr>
            <a:spLocks/>
          </xdr:cNvSpPr>
        </xdr:nvSpPr>
        <xdr:spPr>
          <a:xfrm>
            <a:off x="243" y="770"/>
            <a:ext cx="7" cy="164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980"/>
          <xdr:cNvSpPr>
            <a:spLocks/>
          </xdr:cNvSpPr>
        </xdr:nvSpPr>
        <xdr:spPr>
          <a:xfrm>
            <a:off x="241" y="775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981"/>
          <xdr:cNvSpPr>
            <a:spLocks/>
          </xdr:cNvSpPr>
        </xdr:nvSpPr>
        <xdr:spPr>
          <a:xfrm>
            <a:off x="244" y="775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983"/>
          <xdr:cNvSpPr>
            <a:spLocks/>
          </xdr:cNvSpPr>
        </xdr:nvSpPr>
        <xdr:spPr>
          <a:xfrm>
            <a:off x="239" y="775"/>
            <a:ext cx="7" cy="164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143</xdr:row>
      <xdr:rowOff>0</xdr:rowOff>
    </xdr:from>
    <xdr:to>
      <xdr:col>48</xdr:col>
      <xdr:colOff>0</xdr:colOff>
      <xdr:row>145</xdr:row>
      <xdr:rowOff>0</xdr:rowOff>
    </xdr:to>
    <xdr:grpSp>
      <xdr:nvGrpSpPr>
        <xdr:cNvPr id="473" name="Group 205"/>
        <xdr:cNvGrpSpPr>
          <a:grpSpLocks/>
        </xdr:cNvGrpSpPr>
      </xdr:nvGrpSpPr>
      <xdr:grpSpPr>
        <a:xfrm>
          <a:off x="3838575" y="100298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474" name="Line 20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20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20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18</xdr:row>
      <xdr:rowOff>0</xdr:rowOff>
    </xdr:from>
    <xdr:to>
      <xdr:col>20</xdr:col>
      <xdr:colOff>0</xdr:colOff>
      <xdr:row>20</xdr:row>
      <xdr:rowOff>0</xdr:rowOff>
    </xdr:to>
    <xdr:sp>
      <xdr:nvSpPr>
        <xdr:cNvPr id="477" name="Rectangle 210"/>
        <xdr:cNvSpPr>
          <a:spLocks/>
        </xdr:cNvSpPr>
      </xdr:nvSpPr>
      <xdr:spPr>
        <a:xfrm rot="10800000">
          <a:off x="1666875" y="2895600"/>
          <a:ext cx="685800" cy="9525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0</xdr:rowOff>
    </xdr:from>
    <xdr:to>
      <xdr:col>64</xdr:col>
      <xdr:colOff>0</xdr:colOff>
      <xdr:row>29</xdr:row>
      <xdr:rowOff>0</xdr:rowOff>
    </xdr:to>
    <xdr:sp>
      <xdr:nvSpPr>
        <xdr:cNvPr id="478" name="Polygon 211"/>
        <xdr:cNvSpPr>
          <a:spLocks/>
        </xdr:cNvSpPr>
      </xdr:nvSpPr>
      <xdr:spPr>
        <a:xfrm>
          <a:off x="4695825" y="3133725"/>
          <a:ext cx="171450" cy="285750"/>
        </a:xfrm>
        <a:custGeom>
          <a:pathLst>
            <a:path h="20" w="15">
              <a:moveTo>
                <a:pt x="0" y="20"/>
              </a:moveTo>
              <a:lnTo>
                <a:pt x="0" y="0"/>
              </a:lnTo>
              <a:lnTo>
                <a:pt x="10" y="0"/>
              </a:lnTo>
              <a:lnTo>
                <a:pt x="10" y="5"/>
              </a:lnTo>
              <a:lnTo>
                <a:pt x="15" y="5"/>
              </a:lnTo>
              <a:lnTo>
                <a:pt x="15" y="15"/>
              </a:lnTo>
              <a:lnTo>
                <a:pt x="10" y="15"/>
              </a:lnTo>
              <a:lnTo>
                <a:pt x="10" y="20"/>
              </a:lnTo>
              <a:lnTo>
                <a:pt x="0" y="2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127</xdr:col>
      <xdr:colOff>0</xdr:colOff>
      <xdr:row>52</xdr:row>
      <xdr:rowOff>0</xdr:rowOff>
    </xdr:to>
    <xdr:grpSp>
      <xdr:nvGrpSpPr>
        <xdr:cNvPr id="479" name="Group 283"/>
        <xdr:cNvGrpSpPr>
          <a:grpSpLocks/>
        </xdr:cNvGrpSpPr>
      </xdr:nvGrpSpPr>
      <xdr:grpSpPr>
        <a:xfrm>
          <a:off x="1609725" y="5553075"/>
          <a:ext cx="6858000" cy="142875"/>
          <a:chOff x="129" y="516"/>
          <a:chExt cx="600" cy="15"/>
        </a:xfrm>
        <a:solidFill>
          <a:srgbClr val="FFFFFF"/>
        </a:solidFill>
      </xdr:grpSpPr>
      <xdr:grpSp>
        <xdr:nvGrpSpPr>
          <xdr:cNvPr id="480" name="Group 282"/>
          <xdr:cNvGrpSpPr>
            <a:grpSpLocks/>
          </xdr:cNvGrpSpPr>
        </xdr:nvGrpSpPr>
        <xdr:grpSpPr>
          <a:xfrm>
            <a:off x="129" y="516"/>
            <a:ext cx="600" cy="5"/>
            <a:chOff x="129" y="516"/>
            <a:chExt cx="600" cy="5"/>
          </a:xfrm>
          <a:solidFill>
            <a:srgbClr val="FFFFFF"/>
          </a:solidFill>
        </xdr:grpSpPr>
        <xdr:grpSp>
          <xdr:nvGrpSpPr>
            <xdr:cNvPr id="481" name="Group 257"/>
            <xdr:cNvGrpSpPr>
              <a:grpSpLocks/>
            </xdr:cNvGrpSpPr>
          </xdr:nvGrpSpPr>
          <xdr:grpSpPr>
            <a:xfrm>
              <a:off x="129" y="516"/>
              <a:ext cx="300" cy="5"/>
              <a:chOff x="129" y="516"/>
              <a:chExt cx="300" cy="5"/>
            </a:xfrm>
            <a:solidFill>
              <a:srgbClr val="FFFFFF"/>
            </a:solidFill>
          </xdr:grpSpPr>
          <xdr:grpSp>
            <xdr:nvGrpSpPr>
              <xdr:cNvPr id="482" name="Group 256"/>
              <xdr:cNvGrpSpPr>
                <a:grpSpLocks/>
              </xdr:cNvGrpSpPr>
            </xdr:nvGrpSpPr>
            <xdr:grpSpPr>
              <a:xfrm>
                <a:off x="129" y="516"/>
                <a:ext cx="60" cy="5"/>
                <a:chOff x="129" y="516"/>
                <a:chExt cx="60" cy="5"/>
              </a:xfrm>
              <a:solidFill>
                <a:srgbClr val="FFFFFF"/>
              </a:solidFill>
            </xdr:grpSpPr>
            <xdr:grpSp>
              <xdr:nvGrpSpPr>
                <xdr:cNvPr id="483" name="Group 255"/>
                <xdr:cNvGrpSpPr>
                  <a:grpSpLocks/>
                </xdr:cNvGrpSpPr>
              </xdr:nvGrpSpPr>
              <xdr:grpSpPr>
                <a:xfrm>
                  <a:off x="129" y="516"/>
                  <a:ext cx="30" cy="5"/>
                  <a:chOff x="129" y="516"/>
                  <a:chExt cx="30" cy="5"/>
                </a:xfrm>
                <a:solidFill>
                  <a:srgbClr val="FFFFFF"/>
                </a:solidFill>
              </xdr:grpSpPr>
              <xdr:sp>
                <xdr:nvSpPr>
                  <xdr:cNvPr id="484" name="Rectangle 217"/>
                  <xdr:cNvSpPr>
                    <a:spLocks/>
                  </xdr:cNvSpPr>
                </xdr:nvSpPr>
                <xdr:spPr>
                  <a:xfrm>
                    <a:off x="134" y="516"/>
                    <a:ext cx="5" cy="5"/>
                  </a:xfrm>
                  <a:prstGeom prst="rect">
                    <a:avLst/>
                  </a:prstGeom>
                  <a:solidFill>
                    <a:srgbClr val="FFFFFF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5" name="Rectangle 249"/>
                  <xdr:cNvSpPr>
                    <a:spLocks/>
                  </xdr:cNvSpPr>
                </xdr:nvSpPr>
                <xdr:spPr>
                  <a:xfrm>
                    <a:off x="129" y="516"/>
                    <a:ext cx="5" cy="5"/>
                  </a:xfrm>
                  <a:prstGeom prst="rect">
                    <a:avLst/>
                  </a:prstGeom>
                  <a:solidFill>
                    <a:srgbClr val="FFFFFF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6" name="Rectangle 250"/>
                  <xdr:cNvSpPr>
                    <a:spLocks/>
                  </xdr:cNvSpPr>
                </xdr:nvSpPr>
                <xdr:spPr>
                  <a:xfrm>
                    <a:off x="149" y="516"/>
                    <a:ext cx="5" cy="5"/>
                  </a:xfrm>
                  <a:prstGeom prst="rect">
                    <a:avLst/>
                  </a:prstGeom>
                  <a:solidFill>
                    <a:srgbClr val="FFFFFF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7" name="Rectangle 252"/>
                  <xdr:cNvSpPr>
                    <a:spLocks/>
                  </xdr:cNvSpPr>
                </xdr:nvSpPr>
                <xdr:spPr>
                  <a:xfrm>
                    <a:off x="144" y="516"/>
                    <a:ext cx="5" cy="5"/>
                  </a:xfrm>
                  <a:prstGeom prst="rect">
                    <a:avLst/>
                  </a:prstGeom>
                  <a:solidFill>
                    <a:srgbClr val="FFFFFF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8" name="Rectangle 253"/>
                  <xdr:cNvSpPr>
                    <a:spLocks/>
                  </xdr:cNvSpPr>
                </xdr:nvSpPr>
                <xdr:spPr>
                  <a:xfrm>
                    <a:off x="139" y="516"/>
                    <a:ext cx="5" cy="5"/>
                  </a:xfrm>
                  <a:prstGeom prst="rect">
                    <a:avLst/>
                  </a:prstGeom>
                  <a:solidFill>
                    <a:srgbClr val="FFFFFF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489" name="Rectangle 254"/>
                  <xdr:cNvSpPr>
                    <a:spLocks/>
                  </xdr:cNvSpPr>
                </xdr:nvSpPr>
                <xdr:spPr>
                  <a:xfrm>
                    <a:off x="154" y="516"/>
                    <a:ext cx="5" cy="5"/>
                  </a:xfrm>
                  <a:prstGeom prst="rect">
                    <a:avLst/>
                  </a:prstGeom>
                  <a:solidFill>
                    <a:srgbClr val="FFFFFF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490" name="Rectangle 218"/>
                <xdr:cNvSpPr>
                  <a:spLocks/>
                </xdr:cNvSpPr>
              </xdr:nvSpPr>
              <xdr:spPr>
                <a:xfrm>
                  <a:off x="159" y="516"/>
                  <a:ext cx="30" cy="5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91" name="Group 219"/>
              <xdr:cNvGrpSpPr>
                <a:grpSpLocks/>
              </xdr:cNvGrpSpPr>
            </xdr:nvGrpSpPr>
            <xdr:grpSpPr>
              <a:xfrm>
                <a:off x="189" y="516"/>
                <a:ext cx="60" cy="5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92" name="Rectangle 220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3" name="Rectangle 221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94" name="Group 222"/>
              <xdr:cNvGrpSpPr>
                <a:grpSpLocks/>
              </xdr:cNvGrpSpPr>
            </xdr:nvGrpSpPr>
            <xdr:grpSpPr>
              <a:xfrm>
                <a:off x="249" y="516"/>
                <a:ext cx="60" cy="5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95" name="Rectangle 223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6" name="Rectangle 224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97" name="Group 225"/>
              <xdr:cNvGrpSpPr>
                <a:grpSpLocks/>
              </xdr:cNvGrpSpPr>
            </xdr:nvGrpSpPr>
            <xdr:grpSpPr>
              <a:xfrm>
                <a:off x="309" y="516"/>
                <a:ext cx="60" cy="5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98" name="Rectangle 226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9" name="Rectangle 227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00" name="Group 228"/>
              <xdr:cNvGrpSpPr>
                <a:grpSpLocks/>
              </xdr:cNvGrpSpPr>
            </xdr:nvGrpSpPr>
            <xdr:grpSpPr>
              <a:xfrm>
                <a:off x="369" y="516"/>
                <a:ext cx="60" cy="5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501" name="Rectangle 229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2" name="Rectangle 230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503" name="Group 260"/>
            <xdr:cNvGrpSpPr>
              <a:grpSpLocks/>
            </xdr:cNvGrpSpPr>
          </xdr:nvGrpSpPr>
          <xdr:grpSpPr>
            <a:xfrm>
              <a:off x="429" y="516"/>
              <a:ext cx="300" cy="5"/>
              <a:chOff x="129" y="516"/>
              <a:chExt cx="300" cy="5"/>
            </a:xfrm>
            <a:solidFill>
              <a:srgbClr val="FFFFFF"/>
            </a:solidFill>
          </xdr:grpSpPr>
          <xdr:grpSp>
            <xdr:nvGrpSpPr>
              <xdr:cNvPr id="504" name="Group 261"/>
              <xdr:cNvGrpSpPr>
                <a:grpSpLocks/>
              </xdr:cNvGrpSpPr>
            </xdr:nvGrpSpPr>
            <xdr:grpSpPr>
              <a:xfrm>
                <a:off x="129" y="516"/>
                <a:ext cx="60" cy="5"/>
                <a:chOff x="129" y="516"/>
                <a:chExt cx="60" cy="5"/>
              </a:xfrm>
              <a:solidFill>
                <a:srgbClr val="FFFFFF"/>
              </a:solidFill>
            </xdr:grpSpPr>
            <xdr:grpSp>
              <xdr:nvGrpSpPr>
                <xdr:cNvPr id="505" name="Group 262"/>
                <xdr:cNvGrpSpPr>
                  <a:grpSpLocks/>
                </xdr:cNvGrpSpPr>
              </xdr:nvGrpSpPr>
              <xdr:grpSpPr>
                <a:xfrm>
                  <a:off x="129" y="516"/>
                  <a:ext cx="30" cy="5"/>
                  <a:chOff x="129" y="516"/>
                  <a:chExt cx="30" cy="5"/>
                </a:xfrm>
                <a:solidFill>
                  <a:srgbClr val="FFFFFF"/>
                </a:solidFill>
              </xdr:grpSpPr>
              <xdr:sp>
                <xdr:nvSpPr>
                  <xdr:cNvPr id="506" name="Rectangle 263"/>
                  <xdr:cNvSpPr>
                    <a:spLocks/>
                  </xdr:cNvSpPr>
                </xdr:nvSpPr>
                <xdr:spPr>
                  <a:xfrm>
                    <a:off x="134" y="516"/>
                    <a:ext cx="5" cy="5"/>
                  </a:xfrm>
                  <a:prstGeom prst="rect">
                    <a:avLst/>
                  </a:prstGeom>
                  <a:solidFill>
                    <a:srgbClr val="FF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07" name="Rectangle 264"/>
                  <xdr:cNvSpPr>
                    <a:spLocks/>
                  </xdr:cNvSpPr>
                </xdr:nvSpPr>
                <xdr:spPr>
                  <a:xfrm>
                    <a:off x="129" y="516"/>
                    <a:ext cx="5" cy="5"/>
                  </a:xfrm>
                  <a:prstGeom prst="rect">
                    <a:avLst/>
                  </a:prstGeom>
                  <a:solidFill>
                    <a:srgbClr val="FF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08" name="Rectangle 265"/>
                  <xdr:cNvSpPr>
                    <a:spLocks/>
                  </xdr:cNvSpPr>
                </xdr:nvSpPr>
                <xdr:spPr>
                  <a:xfrm>
                    <a:off x="149" y="516"/>
                    <a:ext cx="5" cy="5"/>
                  </a:xfrm>
                  <a:prstGeom prst="rect">
                    <a:avLst/>
                  </a:prstGeom>
                  <a:solidFill>
                    <a:srgbClr val="FF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09" name="Rectangle 266"/>
                  <xdr:cNvSpPr>
                    <a:spLocks/>
                  </xdr:cNvSpPr>
                </xdr:nvSpPr>
                <xdr:spPr>
                  <a:xfrm>
                    <a:off x="144" y="516"/>
                    <a:ext cx="5" cy="5"/>
                  </a:xfrm>
                  <a:prstGeom prst="rect">
                    <a:avLst/>
                  </a:prstGeom>
                  <a:solidFill>
                    <a:srgbClr val="FF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0" name="Rectangle 267"/>
                  <xdr:cNvSpPr>
                    <a:spLocks/>
                  </xdr:cNvSpPr>
                </xdr:nvSpPr>
                <xdr:spPr>
                  <a:xfrm>
                    <a:off x="139" y="516"/>
                    <a:ext cx="5" cy="5"/>
                  </a:xfrm>
                  <a:prstGeom prst="rect">
                    <a:avLst/>
                  </a:prstGeom>
                  <a:solidFill>
                    <a:srgbClr val="FF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511" name="Rectangle 268"/>
                  <xdr:cNvSpPr>
                    <a:spLocks/>
                  </xdr:cNvSpPr>
                </xdr:nvSpPr>
                <xdr:spPr>
                  <a:xfrm>
                    <a:off x="154" y="516"/>
                    <a:ext cx="5" cy="5"/>
                  </a:xfrm>
                  <a:prstGeom prst="rect">
                    <a:avLst/>
                  </a:prstGeom>
                  <a:solidFill>
                    <a:srgbClr val="FF0000"/>
                  </a:solidFill>
                  <a:ln w="31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512" name="Rectangle 269"/>
                <xdr:cNvSpPr>
                  <a:spLocks/>
                </xdr:cNvSpPr>
              </xdr:nvSpPr>
              <xdr:spPr>
                <a:xfrm>
                  <a:off x="159" y="516"/>
                  <a:ext cx="30" cy="5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13" name="Group 270"/>
              <xdr:cNvGrpSpPr>
                <a:grpSpLocks/>
              </xdr:cNvGrpSpPr>
            </xdr:nvGrpSpPr>
            <xdr:grpSpPr>
              <a:xfrm>
                <a:off x="189" y="516"/>
                <a:ext cx="60" cy="5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514" name="Rectangle 271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5" name="Rectangle 272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16" name="Group 273"/>
              <xdr:cNvGrpSpPr>
                <a:grpSpLocks/>
              </xdr:cNvGrpSpPr>
            </xdr:nvGrpSpPr>
            <xdr:grpSpPr>
              <a:xfrm>
                <a:off x="249" y="516"/>
                <a:ext cx="60" cy="5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517" name="Rectangle 274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8" name="Rectangle 275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19" name="Group 276"/>
              <xdr:cNvGrpSpPr>
                <a:grpSpLocks/>
              </xdr:cNvGrpSpPr>
            </xdr:nvGrpSpPr>
            <xdr:grpSpPr>
              <a:xfrm>
                <a:off x="309" y="516"/>
                <a:ext cx="60" cy="5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520" name="Rectangle 277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21" name="Rectangle 278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22" name="Group 279"/>
              <xdr:cNvGrpSpPr>
                <a:grpSpLocks/>
              </xdr:cNvGrpSpPr>
            </xdr:nvGrpSpPr>
            <xdr:grpSpPr>
              <a:xfrm>
                <a:off x="369" y="516"/>
                <a:ext cx="60" cy="5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523" name="Rectangle 280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24" name="Rectangle 281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525" name="Rectangle 247"/>
          <xdr:cNvSpPr>
            <a:spLocks/>
          </xdr:cNvSpPr>
        </xdr:nvSpPr>
        <xdr:spPr>
          <a:xfrm>
            <a:off x="129" y="521"/>
            <a:ext cx="30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(10-szer   0,66m)  &gt;&gt;&gt;  6,60m</a:t>
            </a:r>
          </a:p>
        </xdr:txBody>
      </xdr:sp>
      <xdr:sp>
        <xdr:nvSpPr>
          <xdr:cNvPr id="526" name="Rectangle 248"/>
          <xdr:cNvSpPr>
            <a:spLocks/>
          </xdr:cNvSpPr>
        </xdr:nvSpPr>
        <xdr:spPr>
          <a:xfrm>
            <a:off x="429" y="521"/>
            <a:ext cx="30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(10-szer   0,66m)  &gt;&gt;&gt;  6,60m</a:t>
            </a:r>
          </a:p>
        </xdr:txBody>
      </xdr:sp>
    </xdr:grpSp>
    <xdr:clientData/>
  </xdr:twoCellAnchor>
  <xdr:twoCellAnchor>
    <xdr:from>
      <xdr:col>11</xdr:col>
      <xdr:colOff>0</xdr:colOff>
      <xdr:row>72</xdr:row>
      <xdr:rowOff>0</xdr:rowOff>
    </xdr:from>
    <xdr:to>
      <xdr:col>14</xdr:col>
      <xdr:colOff>0</xdr:colOff>
      <xdr:row>75</xdr:row>
      <xdr:rowOff>0</xdr:rowOff>
    </xdr:to>
    <xdr:sp>
      <xdr:nvSpPr>
        <xdr:cNvPr id="527" name="Polygon 284"/>
        <xdr:cNvSpPr>
          <a:spLocks/>
        </xdr:cNvSpPr>
      </xdr:nvSpPr>
      <xdr:spPr>
        <a:xfrm rot="16200000">
          <a:off x="1838325" y="6648450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72</xdr:row>
      <xdr:rowOff>0</xdr:rowOff>
    </xdr:from>
    <xdr:to>
      <xdr:col>132</xdr:col>
      <xdr:colOff>0</xdr:colOff>
      <xdr:row>74</xdr:row>
      <xdr:rowOff>0</xdr:rowOff>
    </xdr:to>
    <xdr:grpSp>
      <xdr:nvGrpSpPr>
        <xdr:cNvPr id="528" name="Group 835"/>
        <xdr:cNvGrpSpPr>
          <a:grpSpLocks/>
        </xdr:cNvGrpSpPr>
      </xdr:nvGrpSpPr>
      <xdr:grpSpPr>
        <a:xfrm>
          <a:off x="2009775" y="6648450"/>
          <a:ext cx="6743700" cy="95250"/>
          <a:chOff x="145" y="450"/>
          <a:chExt cx="590" cy="10"/>
        </a:xfrm>
        <a:solidFill>
          <a:srgbClr val="FFFFFF"/>
        </a:solidFill>
      </xdr:grpSpPr>
      <xdr:sp>
        <xdr:nvSpPr>
          <xdr:cNvPr id="529" name="Rectangle 134"/>
          <xdr:cNvSpPr>
            <a:spLocks/>
          </xdr:cNvSpPr>
        </xdr:nvSpPr>
        <xdr:spPr>
          <a:xfrm>
            <a:off x="145" y="45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604"/>
          <xdr:cNvSpPr>
            <a:spLocks/>
          </xdr:cNvSpPr>
        </xdr:nvSpPr>
        <xdr:spPr>
          <a:xfrm>
            <a:off x="205" y="450"/>
            <a:ext cx="1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1" name="Group 606"/>
          <xdr:cNvGrpSpPr>
            <a:grpSpLocks/>
          </xdr:cNvGrpSpPr>
        </xdr:nvGrpSpPr>
        <xdr:grpSpPr>
          <a:xfrm>
            <a:off x="215" y="450"/>
            <a:ext cx="450" cy="10"/>
            <a:chOff x="215" y="440"/>
            <a:chExt cx="450" cy="10"/>
          </a:xfrm>
          <a:solidFill>
            <a:srgbClr val="FFFFFF"/>
          </a:solidFill>
        </xdr:grpSpPr>
        <xdr:sp>
          <xdr:nvSpPr>
            <xdr:cNvPr id="532" name="Rectangle 145"/>
            <xdr:cNvSpPr>
              <a:spLocks/>
            </xdr:cNvSpPr>
          </xdr:nvSpPr>
          <xdr:spPr>
            <a:xfrm>
              <a:off x="21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Rectangle 376"/>
            <xdr:cNvSpPr>
              <a:spLocks/>
            </xdr:cNvSpPr>
          </xdr:nvSpPr>
          <xdr:spPr>
            <a:xfrm>
              <a:off x="27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Rectangle 413"/>
            <xdr:cNvSpPr>
              <a:spLocks/>
            </xdr:cNvSpPr>
          </xdr:nvSpPr>
          <xdr:spPr>
            <a:xfrm>
              <a:off x="33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Rectangle 414"/>
            <xdr:cNvSpPr>
              <a:spLocks/>
            </xdr:cNvSpPr>
          </xdr:nvSpPr>
          <xdr:spPr>
            <a:xfrm>
              <a:off x="39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Rectangle 415"/>
            <xdr:cNvSpPr>
              <a:spLocks/>
            </xdr:cNvSpPr>
          </xdr:nvSpPr>
          <xdr:spPr>
            <a:xfrm>
              <a:off x="45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Rectangle 416"/>
            <xdr:cNvSpPr>
              <a:spLocks/>
            </xdr:cNvSpPr>
          </xdr:nvSpPr>
          <xdr:spPr>
            <a:xfrm>
              <a:off x="51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8" name="Rectangle 417"/>
            <xdr:cNvSpPr>
              <a:spLocks/>
            </xdr:cNvSpPr>
          </xdr:nvSpPr>
          <xdr:spPr>
            <a:xfrm>
              <a:off x="575" y="440"/>
              <a:ext cx="3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33333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9" name="Rectangle 418"/>
            <xdr:cNvSpPr>
              <a:spLocks/>
            </xdr:cNvSpPr>
          </xdr:nvSpPr>
          <xdr:spPr>
            <a:xfrm>
              <a:off x="60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40" name="Group 608"/>
          <xdr:cNvGrpSpPr>
            <a:grpSpLocks/>
          </xdr:cNvGrpSpPr>
        </xdr:nvGrpSpPr>
        <xdr:grpSpPr>
          <a:xfrm>
            <a:off x="665" y="450"/>
            <a:ext cx="70" cy="10"/>
            <a:chOff x="665" y="440"/>
            <a:chExt cx="70" cy="10"/>
          </a:xfrm>
          <a:solidFill>
            <a:srgbClr val="FFFFFF"/>
          </a:solidFill>
        </xdr:grpSpPr>
        <xdr:sp>
          <xdr:nvSpPr>
            <xdr:cNvPr id="541" name="Rectangle 605"/>
            <xdr:cNvSpPr>
              <a:spLocks/>
            </xdr:cNvSpPr>
          </xdr:nvSpPr>
          <xdr:spPr>
            <a:xfrm>
              <a:off x="665" y="440"/>
              <a:ext cx="1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33333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2" name="Rectangle 419"/>
            <xdr:cNvSpPr>
              <a:spLocks/>
            </xdr:cNvSpPr>
          </xdr:nvSpPr>
          <xdr:spPr>
            <a:xfrm>
              <a:off x="67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132</xdr:col>
      <xdr:colOff>0</xdr:colOff>
      <xdr:row>121</xdr:row>
      <xdr:rowOff>0</xdr:rowOff>
    </xdr:from>
    <xdr:to>
      <xdr:col>135</xdr:col>
      <xdr:colOff>0</xdr:colOff>
      <xdr:row>124</xdr:row>
      <xdr:rowOff>0</xdr:rowOff>
    </xdr:to>
    <xdr:sp>
      <xdr:nvSpPr>
        <xdr:cNvPr id="543" name="Polygon 287"/>
        <xdr:cNvSpPr>
          <a:spLocks/>
        </xdr:cNvSpPr>
      </xdr:nvSpPr>
      <xdr:spPr>
        <a:xfrm rot="5400000">
          <a:off x="8753475" y="8982075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75</xdr:row>
      <xdr:rowOff>0</xdr:rowOff>
    </xdr:from>
    <xdr:to>
      <xdr:col>140</xdr:col>
      <xdr:colOff>0</xdr:colOff>
      <xdr:row>121</xdr:row>
      <xdr:rowOff>0</xdr:rowOff>
    </xdr:to>
    <xdr:grpSp>
      <xdr:nvGrpSpPr>
        <xdr:cNvPr id="544" name="Group 840"/>
        <xdr:cNvGrpSpPr>
          <a:grpSpLocks/>
        </xdr:cNvGrpSpPr>
      </xdr:nvGrpSpPr>
      <xdr:grpSpPr>
        <a:xfrm>
          <a:off x="8810625" y="6791325"/>
          <a:ext cx="400050" cy="2190750"/>
          <a:chOff x="740" y="465"/>
          <a:chExt cx="35" cy="230"/>
        </a:xfrm>
        <a:solidFill>
          <a:srgbClr val="FFFFFF"/>
        </a:solidFill>
      </xdr:grpSpPr>
      <xdr:sp>
        <xdr:nvSpPr>
          <xdr:cNvPr id="545" name="Rectangle 423"/>
          <xdr:cNvSpPr>
            <a:spLocks/>
          </xdr:cNvSpPr>
        </xdr:nvSpPr>
        <xdr:spPr>
          <a:xfrm rot="5400000">
            <a:off x="716" y="6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427"/>
          <xdr:cNvSpPr>
            <a:spLocks/>
          </xdr:cNvSpPr>
        </xdr:nvSpPr>
        <xdr:spPr>
          <a:xfrm rot="5400000">
            <a:off x="716" y="60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428"/>
          <xdr:cNvSpPr>
            <a:spLocks/>
          </xdr:cNvSpPr>
        </xdr:nvSpPr>
        <xdr:spPr>
          <a:xfrm rot="5400000">
            <a:off x="721" y="545"/>
            <a:ext cx="5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429"/>
          <xdr:cNvSpPr>
            <a:spLocks/>
          </xdr:cNvSpPr>
        </xdr:nvSpPr>
        <xdr:spPr>
          <a:xfrm rot="5400000">
            <a:off x="716" y="49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122</xdr:row>
      <xdr:rowOff>0</xdr:rowOff>
    </xdr:from>
    <xdr:to>
      <xdr:col>139</xdr:col>
      <xdr:colOff>0</xdr:colOff>
      <xdr:row>124</xdr:row>
      <xdr:rowOff>0</xdr:rowOff>
    </xdr:to>
    <xdr:sp>
      <xdr:nvSpPr>
        <xdr:cNvPr id="549" name="Polygon 841"/>
        <xdr:cNvSpPr>
          <a:spLocks/>
        </xdr:cNvSpPr>
      </xdr:nvSpPr>
      <xdr:spPr>
        <a:xfrm>
          <a:off x="8924925" y="9029700"/>
          <a:ext cx="228600" cy="95250"/>
        </a:xfrm>
        <a:custGeom>
          <a:pathLst>
            <a:path h="10" w="20">
              <a:moveTo>
                <a:pt x="20" y="10"/>
              </a:moveTo>
              <a:lnTo>
                <a:pt x="19" y="6"/>
              </a:lnTo>
              <a:lnTo>
                <a:pt x="16" y="3"/>
              </a:lnTo>
              <a:lnTo>
                <a:pt x="20" y="0"/>
              </a:lnTo>
              <a:lnTo>
                <a:pt x="0" y="0"/>
              </a:lnTo>
              <a:lnTo>
                <a:pt x="0" y="10"/>
              </a:lnTo>
              <a:lnTo>
                <a:pt x="20" y="1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68</xdr:row>
      <xdr:rowOff>0</xdr:rowOff>
    </xdr:from>
    <xdr:to>
      <xdr:col>163</xdr:col>
      <xdr:colOff>0</xdr:colOff>
      <xdr:row>72</xdr:row>
      <xdr:rowOff>0</xdr:rowOff>
    </xdr:to>
    <xdr:sp>
      <xdr:nvSpPr>
        <xdr:cNvPr id="550" name="Polygon 836"/>
        <xdr:cNvSpPr>
          <a:spLocks/>
        </xdr:cNvSpPr>
      </xdr:nvSpPr>
      <xdr:spPr>
        <a:xfrm>
          <a:off x="10296525" y="6457950"/>
          <a:ext cx="228600" cy="190500"/>
        </a:xfrm>
        <a:custGeom>
          <a:pathLst>
            <a:path h="20" w="20">
              <a:moveTo>
                <a:pt x="15" y="20"/>
              </a:moveTo>
              <a:lnTo>
                <a:pt x="15" y="15"/>
              </a:lnTo>
              <a:lnTo>
                <a:pt x="20" y="15"/>
              </a:lnTo>
              <a:lnTo>
                <a:pt x="20" y="5"/>
              </a:lnTo>
              <a:lnTo>
                <a:pt x="15" y="5"/>
              </a:lnTo>
              <a:lnTo>
                <a:pt x="15" y="0"/>
              </a:lnTo>
              <a:lnTo>
                <a:pt x="5" y="0"/>
              </a:lnTo>
              <a:lnTo>
                <a:pt x="5" y="5"/>
              </a:lnTo>
              <a:lnTo>
                <a:pt x="0" y="5"/>
              </a:lnTo>
              <a:lnTo>
                <a:pt x="0" y="15"/>
              </a:lnTo>
              <a:lnTo>
                <a:pt x="5" y="15"/>
              </a:lnTo>
              <a:lnTo>
                <a:pt x="5" y="20"/>
              </a:lnTo>
              <a:lnTo>
                <a:pt x="15" y="2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72</xdr:row>
      <xdr:rowOff>0</xdr:rowOff>
    </xdr:from>
    <xdr:to>
      <xdr:col>135</xdr:col>
      <xdr:colOff>0</xdr:colOff>
      <xdr:row>75</xdr:row>
      <xdr:rowOff>0</xdr:rowOff>
    </xdr:to>
    <xdr:sp>
      <xdr:nvSpPr>
        <xdr:cNvPr id="551" name="Polygon 288"/>
        <xdr:cNvSpPr>
          <a:spLocks/>
        </xdr:cNvSpPr>
      </xdr:nvSpPr>
      <xdr:spPr>
        <a:xfrm>
          <a:off x="8753475" y="6648450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135</xdr:col>
      <xdr:colOff>0</xdr:colOff>
      <xdr:row>72</xdr:row>
      <xdr:rowOff>0</xdr:rowOff>
    </xdr:to>
    <xdr:grpSp>
      <xdr:nvGrpSpPr>
        <xdr:cNvPr id="552" name="Group 846"/>
        <xdr:cNvGrpSpPr>
          <a:grpSpLocks/>
        </xdr:cNvGrpSpPr>
      </xdr:nvGrpSpPr>
      <xdr:grpSpPr>
        <a:xfrm>
          <a:off x="1838325" y="6362700"/>
          <a:ext cx="7086600" cy="285750"/>
          <a:chOff x="130" y="420"/>
          <a:chExt cx="620" cy="27"/>
        </a:xfrm>
        <a:solidFill>
          <a:srgbClr val="FFFFFF"/>
        </a:solidFill>
      </xdr:grpSpPr>
      <xdr:sp>
        <xdr:nvSpPr>
          <xdr:cNvPr id="553" name="Polygon 844"/>
          <xdr:cNvSpPr>
            <a:spLocks/>
          </xdr:cNvSpPr>
        </xdr:nvSpPr>
        <xdr:spPr>
          <a:xfrm rot="16200000">
            <a:off x="740" y="420"/>
            <a:ext cx="10" cy="27"/>
          </a:xfrm>
          <a:custGeom>
            <a:pathLst>
              <a:path h="10" w="20">
                <a:moveTo>
                  <a:pt x="20" y="10"/>
                </a:moveTo>
                <a:lnTo>
                  <a:pt x="19" y="6"/>
                </a:lnTo>
                <a:lnTo>
                  <a:pt x="16" y="3"/>
                </a:lnTo>
                <a:lnTo>
                  <a:pt x="20" y="0"/>
                </a:lnTo>
                <a:lnTo>
                  <a:pt x="0" y="0"/>
                </a:lnTo>
                <a:lnTo>
                  <a:pt x="0" y="10"/>
                </a:lnTo>
                <a:lnTo>
                  <a:pt x="20" y="10"/>
                </a:lnTo>
                <a:close/>
              </a:path>
            </a:pathLst>
          </a:cu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Polygon 845"/>
          <xdr:cNvSpPr>
            <a:spLocks/>
          </xdr:cNvSpPr>
        </xdr:nvSpPr>
        <xdr:spPr>
          <a:xfrm rot="16200000">
            <a:off x="130" y="420"/>
            <a:ext cx="10" cy="27"/>
          </a:xfrm>
          <a:custGeom>
            <a:pathLst>
              <a:path h="10" w="20">
                <a:moveTo>
                  <a:pt x="20" y="10"/>
                </a:moveTo>
                <a:lnTo>
                  <a:pt x="19" y="6"/>
                </a:lnTo>
                <a:lnTo>
                  <a:pt x="16" y="3"/>
                </a:lnTo>
                <a:lnTo>
                  <a:pt x="20" y="0"/>
                </a:lnTo>
                <a:lnTo>
                  <a:pt x="0" y="0"/>
                </a:lnTo>
                <a:lnTo>
                  <a:pt x="0" y="10"/>
                </a:lnTo>
                <a:lnTo>
                  <a:pt x="20" y="10"/>
                </a:lnTo>
                <a:close/>
              </a:path>
            </a:pathLst>
          </a:cu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72</xdr:row>
      <xdr:rowOff>0</xdr:rowOff>
    </xdr:from>
    <xdr:to>
      <xdr:col>143</xdr:col>
      <xdr:colOff>0</xdr:colOff>
      <xdr:row>74</xdr:row>
      <xdr:rowOff>0</xdr:rowOff>
    </xdr:to>
    <xdr:sp>
      <xdr:nvSpPr>
        <xdr:cNvPr id="555" name="Polygon 843"/>
        <xdr:cNvSpPr>
          <a:spLocks/>
        </xdr:cNvSpPr>
      </xdr:nvSpPr>
      <xdr:spPr>
        <a:xfrm>
          <a:off x="8924925" y="6648450"/>
          <a:ext cx="457200" cy="95250"/>
        </a:xfrm>
        <a:custGeom>
          <a:pathLst>
            <a:path h="10" w="20">
              <a:moveTo>
                <a:pt x="20" y="10"/>
              </a:moveTo>
              <a:lnTo>
                <a:pt x="19" y="6"/>
              </a:lnTo>
              <a:lnTo>
                <a:pt x="16" y="3"/>
              </a:lnTo>
              <a:lnTo>
                <a:pt x="20" y="0"/>
              </a:lnTo>
              <a:lnTo>
                <a:pt x="0" y="0"/>
              </a:lnTo>
              <a:lnTo>
                <a:pt x="0" y="10"/>
              </a:lnTo>
              <a:lnTo>
                <a:pt x="20" y="1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255</xdr:col>
      <xdr:colOff>0</xdr:colOff>
      <xdr:row>106</xdr:row>
      <xdr:rowOff>0</xdr:rowOff>
    </xdr:from>
    <xdr:to>
      <xdr:col>255</xdr:col>
      <xdr:colOff>0</xdr:colOff>
      <xdr:row>188</xdr:row>
      <xdr:rowOff>0</xdr:rowOff>
    </xdr:to>
    <xdr:grpSp>
      <xdr:nvGrpSpPr>
        <xdr:cNvPr id="556" name="Group 322"/>
        <xdr:cNvGrpSpPr>
          <a:grpSpLocks/>
        </xdr:cNvGrpSpPr>
      </xdr:nvGrpSpPr>
      <xdr:grpSpPr>
        <a:xfrm>
          <a:off x="11144250" y="8267700"/>
          <a:ext cx="0" cy="5791200"/>
          <a:chOff x="197" y="124"/>
          <a:chExt cx="10" cy="600"/>
        </a:xfrm>
        <a:solidFill>
          <a:srgbClr val="FFFFFF"/>
        </a:solidFill>
      </xdr:grpSpPr>
      <xdr:grpSp>
        <xdr:nvGrpSpPr>
          <xdr:cNvPr id="557" name="Group 323"/>
          <xdr:cNvGrpSpPr>
            <a:grpSpLocks/>
          </xdr:cNvGrpSpPr>
        </xdr:nvGrpSpPr>
        <xdr:grpSpPr>
          <a:xfrm>
            <a:off x="197" y="424"/>
            <a:ext cx="10" cy="300"/>
            <a:chOff x="197" y="424"/>
            <a:chExt cx="10" cy="300"/>
          </a:xfrm>
          <a:solidFill>
            <a:srgbClr val="FFFFFF"/>
          </a:solidFill>
        </xdr:grpSpPr>
        <xdr:grpSp>
          <xdr:nvGrpSpPr>
            <xdr:cNvPr id="558" name="Group 324"/>
            <xdr:cNvGrpSpPr>
              <a:grpSpLocks/>
            </xdr:cNvGrpSpPr>
          </xdr:nvGrpSpPr>
          <xdr:grpSpPr>
            <a:xfrm>
              <a:off x="197" y="66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59" name="Rectangle 325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0" name="Rectangle 326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600" b="0" i="0" u="none" baseline="0">
                    <a:latin typeface="Arial CE"/>
                    <a:ea typeface="Arial CE"/>
                    <a:cs typeface="Arial CE"/>
                  </a:rPr>
                  <a:t>0,66</a:t>
                </a:r>
              </a:p>
            </xdr:txBody>
          </xdr:sp>
        </xdr:grpSp>
        <xdr:grpSp>
          <xdr:nvGrpSpPr>
            <xdr:cNvPr id="561" name="Group 327"/>
            <xdr:cNvGrpSpPr>
              <a:grpSpLocks/>
            </xdr:cNvGrpSpPr>
          </xdr:nvGrpSpPr>
          <xdr:grpSpPr>
            <a:xfrm>
              <a:off x="197" y="60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62" name="Rectangle 328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3" name="Rectangle 329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64" name="Group 330"/>
            <xdr:cNvGrpSpPr>
              <a:grpSpLocks/>
            </xdr:cNvGrpSpPr>
          </xdr:nvGrpSpPr>
          <xdr:grpSpPr>
            <a:xfrm>
              <a:off x="197" y="54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65" name="Rectangle 331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6" name="Rectangle 332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67" name="Group 333"/>
            <xdr:cNvGrpSpPr>
              <a:grpSpLocks/>
            </xdr:cNvGrpSpPr>
          </xdr:nvGrpSpPr>
          <xdr:grpSpPr>
            <a:xfrm>
              <a:off x="197" y="48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68" name="Rectangle 334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9" name="Rectangle 335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70" name="Group 336"/>
            <xdr:cNvGrpSpPr>
              <a:grpSpLocks/>
            </xdr:cNvGrpSpPr>
          </xdr:nvGrpSpPr>
          <xdr:grpSpPr>
            <a:xfrm>
              <a:off x="197" y="42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71" name="Rectangle 337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72" name="Rectangle 338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573" name="Group 339"/>
          <xdr:cNvGrpSpPr>
            <a:grpSpLocks/>
          </xdr:cNvGrpSpPr>
        </xdr:nvGrpSpPr>
        <xdr:grpSpPr>
          <a:xfrm>
            <a:off x="197" y="124"/>
            <a:ext cx="10" cy="300"/>
            <a:chOff x="197" y="424"/>
            <a:chExt cx="10" cy="300"/>
          </a:xfrm>
          <a:solidFill>
            <a:srgbClr val="FFFFFF"/>
          </a:solidFill>
        </xdr:grpSpPr>
        <xdr:grpSp>
          <xdr:nvGrpSpPr>
            <xdr:cNvPr id="574" name="Group 340"/>
            <xdr:cNvGrpSpPr>
              <a:grpSpLocks/>
            </xdr:cNvGrpSpPr>
          </xdr:nvGrpSpPr>
          <xdr:grpSpPr>
            <a:xfrm>
              <a:off x="197" y="66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75" name="Rectangle 341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76" name="Rectangle 342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77" name="Group 343"/>
            <xdr:cNvGrpSpPr>
              <a:grpSpLocks/>
            </xdr:cNvGrpSpPr>
          </xdr:nvGrpSpPr>
          <xdr:grpSpPr>
            <a:xfrm>
              <a:off x="197" y="60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78" name="Rectangle 344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79" name="Rectangle 345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80" name="Group 346"/>
            <xdr:cNvGrpSpPr>
              <a:grpSpLocks/>
            </xdr:cNvGrpSpPr>
          </xdr:nvGrpSpPr>
          <xdr:grpSpPr>
            <a:xfrm>
              <a:off x="197" y="54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81" name="Rectangle 347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2" name="Rectangle 348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83" name="Group 349"/>
            <xdr:cNvGrpSpPr>
              <a:grpSpLocks/>
            </xdr:cNvGrpSpPr>
          </xdr:nvGrpSpPr>
          <xdr:grpSpPr>
            <a:xfrm>
              <a:off x="197" y="48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84" name="Rectangle 350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5" name="Rectangle 351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86" name="Group 352"/>
            <xdr:cNvGrpSpPr>
              <a:grpSpLocks/>
            </xdr:cNvGrpSpPr>
          </xdr:nvGrpSpPr>
          <xdr:grpSpPr>
            <a:xfrm>
              <a:off x="197" y="42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87" name="Rectangle 353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8" name="Rectangle 354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255</xdr:col>
      <xdr:colOff>0</xdr:colOff>
      <xdr:row>94</xdr:row>
      <xdr:rowOff>28575</xdr:rowOff>
    </xdr:from>
    <xdr:to>
      <xdr:col>255</xdr:col>
      <xdr:colOff>0</xdr:colOff>
      <xdr:row>183</xdr:row>
      <xdr:rowOff>85725</xdr:rowOff>
    </xdr:to>
    <xdr:grpSp>
      <xdr:nvGrpSpPr>
        <xdr:cNvPr id="589" name="Group 355"/>
        <xdr:cNvGrpSpPr>
          <a:grpSpLocks/>
        </xdr:cNvGrpSpPr>
      </xdr:nvGrpSpPr>
      <xdr:grpSpPr>
        <a:xfrm>
          <a:off x="11144250" y="7724775"/>
          <a:ext cx="0" cy="5705475"/>
          <a:chOff x="197" y="124"/>
          <a:chExt cx="10" cy="600"/>
        </a:xfrm>
        <a:solidFill>
          <a:srgbClr val="FFFFFF"/>
        </a:solidFill>
      </xdr:grpSpPr>
      <xdr:grpSp>
        <xdr:nvGrpSpPr>
          <xdr:cNvPr id="590" name="Group 356"/>
          <xdr:cNvGrpSpPr>
            <a:grpSpLocks/>
          </xdr:cNvGrpSpPr>
        </xdr:nvGrpSpPr>
        <xdr:grpSpPr>
          <a:xfrm>
            <a:off x="197" y="424"/>
            <a:ext cx="10" cy="300"/>
            <a:chOff x="197" y="424"/>
            <a:chExt cx="10" cy="300"/>
          </a:xfrm>
          <a:solidFill>
            <a:srgbClr val="FFFFFF"/>
          </a:solidFill>
        </xdr:grpSpPr>
        <xdr:grpSp>
          <xdr:nvGrpSpPr>
            <xdr:cNvPr id="591" name="Group 357"/>
            <xdr:cNvGrpSpPr>
              <a:grpSpLocks/>
            </xdr:cNvGrpSpPr>
          </xdr:nvGrpSpPr>
          <xdr:grpSpPr>
            <a:xfrm>
              <a:off x="197" y="66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92" name="Rectangle 358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3" name="Rectangle 359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600" b="0" i="0" u="none" baseline="0">
                    <a:latin typeface="Arial CE"/>
                    <a:ea typeface="Arial CE"/>
                    <a:cs typeface="Arial CE"/>
                  </a:rPr>
                  <a:t>0,66</a:t>
                </a:r>
              </a:p>
            </xdr:txBody>
          </xdr:sp>
        </xdr:grpSp>
        <xdr:grpSp>
          <xdr:nvGrpSpPr>
            <xdr:cNvPr id="594" name="Group 360"/>
            <xdr:cNvGrpSpPr>
              <a:grpSpLocks/>
            </xdr:cNvGrpSpPr>
          </xdr:nvGrpSpPr>
          <xdr:grpSpPr>
            <a:xfrm>
              <a:off x="197" y="60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95" name="Rectangle 361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6" name="Rectangle 362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97" name="Group 363"/>
            <xdr:cNvGrpSpPr>
              <a:grpSpLocks/>
            </xdr:cNvGrpSpPr>
          </xdr:nvGrpSpPr>
          <xdr:grpSpPr>
            <a:xfrm>
              <a:off x="197" y="54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598" name="Rectangle 364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9" name="Rectangle 365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00" name="Group 366"/>
            <xdr:cNvGrpSpPr>
              <a:grpSpLocks/>
            </xdr:cNvGrpSpPr>
          </xdr:nvGrpSpPr>
          <xdr:grpSpPr>
            <a:xfrm>
              <a:off x="197" y="48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01" name="Rectangle 367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2" name="Rectangle 368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03" name="Group 369"/>
            <xdr:cNvGrpSpPr>
              <a:grpSpLocks/>
            </xdr:cNvGrpSpPr>
          </xdr:nvGrpSpPr>
          <xdr:grpSpPr>
            <a:xfrm>
              <a:off x="197" y="42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04" name="Rectangle 370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5" name="Rectangle 371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606" name="Group 372"/>
          <xdr:cNvGrpSpPr>
            <a:grpSpLocks/>
          </xdr:cNvGrpSpPr>
        </xdr:nvGrpSpPr>
        <xdr:grpSpPr>
          <a:xfrm>
            <a:off x="197" y="124"/>
            <a:ext cx="10" cy="300"/>
            <a:chOff x="197" y="424"/>
            <a:chExt cx="10" cy="300"/>
          </a:xfrm>
          <a:solidFill>
            <a:srgbClr val="FFFFFF"/>
          </a:solidFill>
        </xdr:grpSpPr>
        <xdr:grpSp>
          <xdr:nvGrpSpPr>
            <xdr:cNvPr id="607" name="Group 373"/>
            <xdr:cNvGrpSpPr>
              <a:grpSpLocks/>
            </xdr:cNvGrpSpPr>
          </xdr:nvGrpSpPr>
          <xdr:grpSpPr>
            <a:xfrm>
              <a:off x="197" y="66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08" name="Rectangle 374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9" name="Rectangle 375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10" name="Group 376"/>
            <xdr:cNvGrpSpPr>
              <a:grpSpLocks/>
            </xdr:cNvGrpSpPr>
          </xdr:nvGrpSpPr>
          <xdr:grpSpPr>
            <a:xfrm>
              <a:off x="197" y="60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11" name="Rectangle 377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2" name="Rectangle 378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13" name="Group 379"/>
            <xdr:cNvGrpSpPr>
              <a:grpSpLocks/>
            </xdr:cNvGrpSpPr>
          </xdr:nvGrpSpPr>
          <xdr:grpSpPr>
            <a:xfrm>
              <a:off x="197" y="54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14" name="Rectangle 380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5" name="Rectangle 381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16" name="Group 382"/>
            <xdr:cNvGrpSpPr>
              <a:grpSpLocks/>
            </xdr:cNvGrpSpPr>
          </xdr:nvGrpSpPr>
          <xdr:grpSpPr>
            <a:xfrm>
              <a:off x="197" y="48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17" name="Rectangle 383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8" name="Rectangle 384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19" name="Group 385"/>
            <xdr:cNvGrpSpPr>
              <a:grpSpLocks/>
            </xdr:cNvGrpSpPr>
          </xdr:nvGrpSpPr>
          <xdr:grpSpPr>
            <a:xfrm>
              <a:off x="197" y="42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20" name="Rectangle 386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21" name="Rectangle 387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170</xdr:col>
      <xdr:colOff>0</xdr:colOff>
      <xdr:row>47</xdr:row>
      <xdr:rowOff>0</xdr:rowOff>
    </xdr:from>
    <xdr:to>
      <xdr:col>172</xdr:col>
      <xdr:colOff>0</xdr:colOff>
      <xdr:row>159</xdr:row>
      <xdr:rowOff>123825</xdr:rowOff>
    </xdr:to>
    <xdr:grpSp>
      <xdr:nvGrpSpPr>
        <xdr:cNvPr id="622" name="Group 388"/>
        <xdr:cNvGrpSpPr>
          <a:grpSpLocks/>
        </xdr:cNvGrpSpPr>
      </xdr:nvGrpSpPr>
      <xdr:grpSpPr>
        <a:xfrm>
          <a:off x="10925175" y="5381625"/>
          <a:ext cx="114300" cy="5705475"/>
          <a:chOff x="197" y="124"/>
          <a:chExt cx="10" cy="600"/>
        </a:xfrm>
        <a:solidFill>
          <a:srgbClr val="FFFFFF"/>
        </a:solidFill>
      </xdr:grpSpPr>
      <xdr:grpSp>
        <xdr:nvGrpSpPr>
          <xdr:cNvPr id="623" name="Group 389"/>
          <xdr:cNvGrpSpPr>
            <a:grpSpLocks/>
          </xdr:cNvGrpSpPr>
        </xdr:nvGrpSpPr>
        <xdr:grpSpPr>
          <a:xfrm>
            <a:off x="197" y="424"/>
            <a:ext cx="10" cy="300"/>
            <a:chOff x="197" y="424"/>
            <a:chExt cx="10" cy="300"/>
          </a:xfrm>
          <a:solidFill>
            <a:srgbClr val="FFFFFF"/>
          </a:solidFill>
        </xdr:grpSpPr>
        <xdr:grpSp>
          <xdr:nvGrpSpPr>
            <xdr:cNvPr id="624" name="Group 390"/>
            <xdr:cNvGrpSpPr>
              <a:grpSpLocks/>
            </xdr:cNvGrpSpPr>
          </xdr:nvGrpSpPr>
          <xdr:grpSpPr>
            <a:xfrm>
              <a:off x="197" y="66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25" name="Rectangle 391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26" name="Rectangle 392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600" b="0" i="0" u="none" baseline="0">
                    <a:latin typeface="Arial CE"/>
                    <a:ea typeface="Arial CE"/>
                    <a:cs typeface="Arial CE"/>
                  </a:rPr>
                  <a:t>0,66</a:t>
                </a:r>
              </a:p>
            </xdr:txBody>
          </xdr:sp>
        </xdr:grpSp>
        <xdr:grpSp>
          <xdr:nvGrpSpPr>
            <xdr:cNvPr id="627" name="Group 393"/>
            <xdr:cNvGrpSpPr>
              <a:grpSpLocks/>
            </xdr:cNvGrpSpPr>
          </xdr:nvGrpSpPr>
          <xdr:grpSpPr>
            <a:xfrm>
              <a:off x="197" y="60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28" name="Rectangle 394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29" name="Rectangle 395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30" name="Group 396"/>
            <xdr:cNvGrpSpPr>
              <a:grpSpLocks/>
            </xdr:cNvGrpSpPr>
          </xdr:nvGrpSpPr>
          <xdr:grpSpPr>
            <a:xfrm>
              <a:off x="197" y="54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31" name="Rectangle 397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32" name="Rectangle 398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33" name="Group 399"/>
            <xdr:cNvGrpSpPr>
              <a:grpSpLocks/>
            </xdr:cNvGrpSpPr>
          </xdr:nvGrpSpPr>
          <xdr:grpSpPr>
            <a:xfrm>
              <a:off x="197" y="48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34" name="Rectangle 400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35" name="Rectangle 401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36" name="Group 402"/>
            <xdr:cNvGrpSpPr>
              <a:grpSpLocks/>
            </xdr:cNvGrpSpPr>
          </xdr:nvGrpSpPr>
          <xdr:grpSpPr>
            <a:xfrm>
              <a:off x="197" y="42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37" name="Rectangle 403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38" name="Rectangle 404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639" name="Group 405"/>
          <xdr:cNvGrpSpPr>
            <a:grpSpLocks/>
          </xdr:cNvGrpSpPr>
        </xdr:nvGrpSpPr>
        <xdr:grpSpPr>
          <a:xfrm>
            <a:off x="197" y="124"/>
            <a:ext cx="10" cy="300"/>
            <a:chOff x="197" y="424"/>
            <a:chExt cx="10" cy="300"/>
          </a:xfrm>
          <a:solidFill>
            <a:srgbClr val="FFFFFF"/>
          </a:solidFill>
        </xdr:grpSpPr>
        <xdr:grpSp>
          <xdr:nvGrpSpPr>
            <xdr:cNvPr id="640" name="Group 406"/>
            <xdr:cNvGrpSpPr>
              <a:grpSpLocks/>
            </xdr:cNvGrpSpPr>
          </xdr:nvGrpSpPr>
          <xdr:grpSpPr>
            <a:xfrm>
              <a:off x="197" y="66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41" name="Rectangle 407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42" name="Rectangle 408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43" name="Group 409"/>
            <xdr:cNvGrpSpPr>
              <a:grpSpLocks/>
            </xdr:cNvGrpSpPr>
          </xdr:nvGrpSpPr>
          <xdr:grpSpPr>
            <a:xfrm>
              <a:off x="197" y="60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44" name="Rectangle 410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45" name="Rectangle 411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46" name="Group 412"/>
            <xdr:cNvGrpSpPr>
              <a:grpSpLocks/>
            </xdr:cNvGrpSpPr>
          </xdr:nvGrpSpPr>
          <xdr:grpSpPr>
            <a:xfrm>
              <a:off x="197" y="54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47" name="Rectangle 413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48" name="Rectangle 414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49" name="Group 415"/>
            <xdr:cNvGrpSpPr>
              <a:grpSpLocks/>
            </xdr:cNvGrpSpPr>
          </xdr:nvGrpSpPr>
          <xdr:grpSpPr>
            <a:xfrm>
              <a:off x="197" y="48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50" name="Rectangle 416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51" name="Rectangle 417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52" name="Group 418"/>
            <xdr:cNvGrpSpPr>
              <a:grpSpLocks/>
            </xdr:cNvGrpSpPr>
          </xdr:nvGrpSpPr>
          <xdr:grpSpPr>
            <a:xfrm>
              <a:off x="197" y="42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653" name="Rectangle 419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54" name="Rectangle 420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86</xdr:row>
      <xdr:rowOff>0</xdr:rowOff>
    </xdr:from>
    <xdr:to>
      <xdr:col>162</xdr:col>
      <xdr:colOff>0</xdr:colOff>
      <xdr:row>146</xdr:row>
      <xdr:rowOff>0</xdr:rowOff>
    </xdr:to>
    <xdr:grpSp>
      <xdr:nvGrpSpPr>
        <xdr:cNvPr id="1" name="Group 743"/>
        <xdr:cNvGrpSpPr>
          <a:grpSpLocks/>
        </xdr:cNvGrpSpPr>
      </xdr:nvGrpSpPr>
      <xdr:grpSpPr>
        <a:xfrm>
          <a:off x="2219325" y="4581525"/>
          <a:ext cx="8229600" cy="2857500"/>
          <a:chOff x="152" y="240"/>
          <a:chExt cx="720" cy="300"/>
        </a:xfrm>
        <a:solidFill>
          <a:srgbClr val="FFFFFF"/>
        </a:solidFill>
      </xdr:grpSpPr>
      <xdr:sp>
        <xdr:nvSpPr>
          <xdr:cNvPr id="2" name="Rectangle 744"/>
          <xdr:cNvSpPr>
            <a:spLocks/>
          </xdr:cNvSpPr>
        </xdr:nvSpPr>
        <xdr:spPr>
          <a:xfrm rot="5400000">
            <a:off x="597" y="500"/>
            <a:ext cx="4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45"/>
          <xdr:cNvSpPr>
            <a:spLocks/>
          </xdr:cNvSpPr>
        </xdr:nvSpPr>
        <xdr:spPr>
          <a:xfrm>
            <a:off x="152" y="410"/>
            <a:ext cx="1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46"/>
          <xdr:cNvSpPr>
            <a:spLocks/>
          </xdr:cNvSpPr>
        </xdr:nvSpPr>
        <xdr:spPr>
          <a:xfrm>
            <a:off x="152" y="240"/>
            <a:ext cx="62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47"/>
          <xdr:cNvSpPr>
            <a:spLocks/>
          </xdr:cNvSpPr>
        </xdr:nvSpPr>
        <xdr:spPr>
          <a:xfrm rot="5400000">
            <a:off x="662" y="355"/>
            <a:ext cx="21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48"/>
          <xdr:cNvSpPr>
            <a:spLocks/>
          </xdr:cNvSpPr>
        </xdr:nvSpPr>
        <xdr:spPr>
          <a:xfrm>
            <a:off x="612" y="470"/>
            <a:ext cx="16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49"/>
          <xdr:cNvSpPr>
            <a:spLocks/>
          </xdr:cNvSpPr>
        </xdr:nvSpPr>
        <xdr:spPr>
          <a:xfrm>
            <a:off x="332" y="530"/>
            <a:ext cx="2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50"/>
          <xdr:cNvSpPr>
            <a:spLocks/>
          </xdr:cNvSpPr>
        </xdr:nvSpPr>
        <xdr:spPr>
          <a:xfrm rot="5400000">
            <a:off x="287" y="470"/>
            <a:ext cx="10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51"/>
          <xdr:cNvSpPr>
            <a:spLocks/>
          </xdr:cNvSpPr>
        </xdr:nvSpPr>
        <xdr:spPr>
          <a:xfrm rot="5400000">
            <a:off x="83" y="325"/>
            <a:ext cx="15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93</xdr:row>
      <xdr:rowOff>0</xdr:rowOff>
    </xdr:from>
    <xdr:to>
      <xdr:col>14</xdr:col>
      <xdr:colOff>0</xdr:colOff>
      <xdr:row>96</xdr:row>
      <xdr:rowOff>0</xdr:rowOff>
    </xdr:to>
    <xdr:sp>
      <xdr:nvSpPr>
        <xdr:cNvPr id="10" name="Polygon 797"/>
        <xdr:cNvSpPr>
          <a:spLocks/>
        </xdr:cNvSpPr>
      </xdr:nvSpPr>
      <xdr:spPr>
        <a:xfrm rot="16200000">
          <a:off x="1819275" y="4914900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150</xdr:row>
      <xdr:rowOff>0</xdr:rowOff>
    </xdr:from>
    <xdr:to>
      <xdr:col>105</xdr:col>
      <xdr:colOff>0</xdr:colOff>
      <xdr:row>153</xdr:row>
      <xdr:rowOff>0</xdr:rowOff>
    </xdr:to>
    <xdr:grpSp>
      <xdr:nvGrpSpPr>
        <xdr:cNvPr id="11" name="Group 18"/>
        <xdr:cNvGrpSpPr>
          <a:grpSpLocks/>
        </xdr:cNvGrpSpPr>
      </xdr:nvGrpSpPr>
      <xdr:grpSpPr>
        <a:xfrm>
          <a:off x="3876675" y="7629525"/>
          <a:ext cx="3314700" cy="142875"/>
          <a:chOff x="310" y="755"/>
          <a:chExt cx="290" cy="15"/>
        </a:xfrm>
        <a:solidFill>
          <a:srgbClr val="FFFFFF"/>
        </a:solidFill>
      </xdr:grpSpPr>
      <xdr:sp>
        <xdr:nvSpPr>
          <xdr:cNvPr id="12" name="Polygon 19"/>
          <xdr:cNvSpPr>
            <a:spLocks/>
          </xdr:cNvSpPr>
        </xdr:nvSpPr>
        <xdr:spPr>
          <a:xfrm rot="16200000">
            <a:off x="310" y="755"/>
            <a:ext cx="15" cy="15"/>
          </a:xfrm>
          <a:custGeom>
            <a:pathLst>
              <a:path h="15" w="15">
                <a:moveTo>
                  <a:pt x="0" y="15"/>
                </a:moveTo>
                <a:lnTo>
                  <a:pt x="0" y="0"/>
                </a:lnTo>
                <a:lnTo>
                  <a:pt x="15" y="0"/>
                </a:lnTo>
                <a:lnTo>
                  <a:pt x="15" y="10"/>
                </a:lnTo>
                <a:lnTo>
                  <a:pt x="10" y="10"/>
                </a:lnTo>
                <a:lnTo>
                  <a:pt x="10" y="15"/>
                </a:lnTo>
                <a:lnTo>
                  <a:pt x="0" y="15"/>
                </a:lnTo>
                <a:close/>
              </a:path>
            </a:pathLst>
          </a:custGeom>
          <a:pattFill prst="dkUpDiag">
            <a:fgClr>
              <a:srgbClr val="000000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0"/>
          <xdr:cNvSpPr>
            <a:spLocks/>
          </xdr:cNvSpPr>
        </xdr:nvSpPr>
        <xdr:spPr>
          <a:xfrm>
            <a:off x="325" y="7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1"/>
          <xdr:cNvSpPr>
            <a:spLocks/>
          </xdr:cNvSpPr>
        </xdr:nvSpPr>
        <xdr:spPr>
          <a:xfrm>
            <a:off x="385" y="760"/>
            <a:ext cx="10" cy="10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2"/>
          <xdr:cNvSpPr>
            <a:spLocks/>
          </xdr:cNvSpPr>
        </xdr:nvSpPr>
        <xdr:spPr>
          <a:xfrm>
            <a:off x="395" y="7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3"/>
          <xdr:cNvSpPr>
            <a:spLocks/>
          </xdr:cNvSpPr>
        </xdr:nvSpPr>
        <xdr:spPr>
          <a:xfrm>
            <a:off x="455" y="7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4"/>
          <xdr:cNvSpPr>
            <a:spLocks/>
          </xdr:cNvSpPr>
        </xdr:nvSpPr>
        <xdr:spPr>
          <a:xfrm>
            <a:off x="515" y="760"/>
            <a:ext cx="10" cy="10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5"/>
          <xdr:cNvSpPr>
            <a:spLocks/>
          </xdr:cNvSpPr>
        </xdr:nvSpPr>
        <xdr:spPr>
          <a:xfrm>
            <a:off x="525" y="76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Polygon 26"/>
          <xdr:cNvSpPr>
            <a:spLocks/>
          </xdr:cNvSpPr>
        </xdr:nvSpPr>
        <xdr:spPr>
          <a:xfrm rot="10800000">
            <a:off x="585" y="755"/>
            <a:ext cx="15" cy="15"/>
          </a:xfrm>
          <a:custGeom>
            <a:pathLst>
              <a:path h="15" w="15">
                <a:moveTo>
                  <a:pt x="0" y="15"/>
                </a:moveTo>
                <a:lnTo>
                  <a:pt x="0" y="0"/>
                </a:lnTo>
                <a:lnTo>
                  <a:pt x="15" y="0"/>
                </a:lnTo>
                <a:lnTo>
                  <a:pt x="15" y="10"/>
                </a:lnTo>
                <a:lnTo>
                  <a:pt x="10" y="10"/>
                </a:lnTo>
                <a:lnTo>
                  <a:pt x="10" y="15"/>
                </a:lnTo>
                <a:lnTo>
                  <a:pt x="0" y="15"/>
                </a:lnTo>
                <a:close/>
              </a:path>
            </a:pathLst>
          </a:custGeom>
          <a:pattFill prst="dkUpDiag">
            <a:fgClr>
              <a:srgbClr val="000000"/>
            </a:fgClr>
            <a:bgClr>
              <a:srgbClr val="0000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144</xdr:row>
      <xdr:rowOff>0</xdr:rowOff>
    </xdr:from>
    <xdr:to>
      <xdr:col>48</xdr:col>
      <xdr:colOff>47625</xdr:colOff>
      <xdr:row>150</xdr:row>
      <xdr:rowOff>0</xdr:rowOff>
    </xdr:to>
    <xdr:sp>
      <xdr:nvSpPr>
        <xdr:cNvPr id="20" name="Rectangle 27"/>
        <xdr:cNvSpPr>
          <a:spLocks/>
        </xdr:cNvSpPr>
      </xdr:nvSpPr>
      <xdr:spPr>
        <a:xfrm rot="16200000">
          <a:off x="3876675" y="7343775"/>
          <a:ext cx="104775" cy="28575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142</xdr:row>
      <xdr:rowOff>0</xdr:rowOff>
    </xdr:from>
    <xdr:to>
      <xdr:col>49</xdr:col>
      <xdr:colOff>0</xdr:colOff>
      <xdr:row>144</xdr:row>
      <xdr:rowOff>0</xdr:rowOff>
    </xdr:to>
    <xdr:sp>
      <xdr:nvSpPr>
        <xdr:cNvPr id="21" name="Rectangle 742"/>
        <xdr:cNvSpPr>
          <a:spLocks/>
        </xdr:cNvSpPr>
      </xdr:nvSpPr>
      <xdr:spPr>
        <a:xfrm>
          <a:off x="3876675" y="7248525"/>
          <a:ext cx="114300" cy="95250"/>
        </a:xfrm>
        <a:prstGeom prst="rect">
          <a:avLst/>
        </a:prstGeom>
        <a:pattFill prst="dkUpDiag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141</xdr:row>
      <xdr:rowOff>0</xdr:rowOff>
    </xdr:from>
    <xdr:to>
      <xdr:col>135</xdr:col>
      <xdr:colOff>0</xdr:colOff>
      <xdr:row>145</xdr:row>
      <xdr:rowOff>0</xdr:rowOff>
    </xdr:to>
    <xdr:sp>
      <xdr:nvSpPr>
        <xdr:cNvPr id="22" name="Polygon 17"/>
        <xdr:cNvSpPr>
          <a:spLocks/>
        </xdr:cNvSpPr>
      </xdr:nvSpPr>
      <xdr:spPr>
        <a:xfrm rot="5400000">
          <a:off x="8791575" y="7200900"/>
          <a:ext cx="114300" cy="190500"/>
        </a:xfrm>
        <a:custGeom>
          <a:pathLst>
            <a:path h="10" w="20">
              <a:moveTo>
                <a:pt x="20" y="10"/>
              </a:moveTo>
              <a:lnTo>
                <a:pt x="19" y="6"/>
              </a:lnTo>
              <a:lnTo>
                <a:pt x="16" y="3"/>
              </a:lnTo>
              <a:lnTo>
                <a:pt x="20" y="0"/>
              </a:lnTo>
              <a:lnTo>
                <a:pt x="0" y="0"/>
              </a:lnTo>
              <a:lnTo>
                <a:pt x="0" y="10"/>
              </a:lnTo>
              <a:lnTo>
                <a:pt x="20" y="1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85</xdr:row>
      <xdr:rowOff>0</xdr:rowOff>
    </xdr:to>
    <xdr:sp>
      <xdr:nvSpPr>
        <xdr:cNvPr id="23" name="Line 29"/>
        <xdr:cNvSpPr>
          <a:spLocks/>
        </xdr:cNvSpPr>
      </xdr:nvSpPr>
      <xdr:spPr>
        <a:xfrm>
          <a:off x="1819275" y="424815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134</xdr:col>
      <xdr:colOff>0</xdr:colOff>
      <xdr:row>78</xdr:row>
      <xdr:rowOff>0</xdr:rowOff>
    </xdr:to>
    <xdr:sp>
      <xdr:nvSpPr>
        <xdr:cNvPr id="24" name="Line 30"/>
        <xdr:cNvSpPr>
          <a:spLocks/>
        </xdr:cNvSpPr>
      </xdr:nvSpPr>
      <xdr:spPr>
        <a:xfrm>
          <a:off x="1933575" y="4200525"/>
          <a:ext cx="6915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81</xdr:row>
      <xdr:rowOff>0</xdr:rowOff>
    </xdr:from>
    <xdr:to>
      <xdr:col>14</xdr:col>
      <xdr:colOff>0</xdr:colOff>
      <xdr:row>84</xdr:row>
      <xdr:rowOff>0</xdr:rowOff>
    </xdr:to>
    <xdr:sp>
      <xdr:nvSpPr>
        <xdr:cNvPr id="25" name="Line 31"/>
        <xdr:cNvSpPr>
          <a:spLocks/>
        </xdr:cNvSpPr>
      </xdr:nvSpPr>
      <xdr:spPr>
        <a:xfrm>
          <a:off x="1990725" y="4343400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81</xdr:row>
      <xdr:rowOff>0</xdr:rowOff>
    </xdr:from>
    <xdr:to>
      <xdr:col>134</xdr:col>
      <xdr:colOff>0</xdr:colOff>
      <xdr:row>81</xdr:row>
      <xdr:rowOff>0</xdr:rowOff>
    </xdr:to>
    <xdr:sp>
      <xdr:nvSpPr>
        <xdr:cNvPr id="26" name="Line 32"/>
        <xdr:cNvSpPr>
          <a:spLocks/>
        </xdr:cNvSpPr>
      </xdr:nvSpPr>
      <xdr:spPr>
        <a:xfrm>
          <a:off x="1876425" y="4343400"/>
          <a:ext cx="6972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12</xdr:col>
      <xdr:colOff>0</xdr:colOff>
      <xdr:row>93</xdr:row>
      <xdr:rowOff>0</xdr:rowOff>
    </xdr:to>
    <xdr:sp>
      <xdr:nvSpPr>
        <xdr:cNvPr id="27" name="Line 33"/>
        <xdr:cNvSpPr>
          <a:spLocks/>
        </xdr:cNvSpPr>
      </xdr:nvSpPr>
      <xdr:spPr>
        <a:xfrm rot="5400000">
          <a:off x="1123950" y="4914900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156</xdr:row>
      <xdr:rowOff>0</xdr:rowOff>
    </xdr:to>
    <xdr:sp>
      <xdr:nvSpPr>
        <xdr:cNvPr id="28" name="Line 34"/>
        <xdr:cNvSpPr>
          <a:spLocks/>
        </xdr:cNvSpPr>
      </xdr:nvSpPr>
      <xdr:spPr>
        <a:xfrm>
          <a:off x="1533525" y="4914900"/>
          <a:ext cx="0" cy="3000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10</xdr:col>
      <xdr:colOff>0</xdr:colOff>
      <xdr:row>96</xdr:row>
      <xdr:rowOff>0</xdr:rowOff>
    </xdr:to>
    <xdr:sp>
      <xdr:nvSpPr>
        <xdr:cNvPr id="29" name="Line 35"/>
        <xdr:cNvSpPr>
          <a:spLocks/>
        </xdr:cNvSpPr>
      </xdr:nvSpPr>
      <xdr:spPr>
        <a:xfrm rot="5400000">
          <a:off x="1647825" y="5057775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85</xdr:row>
      <xdr:rowOff>0</xdr:rowOff>
    </xdr:from>
    <xdr:to>
      <xdr:col>110</xdr:col>
      <xdr:colOff>0</xdr:colOff>
      <xdr:row>86</xdr:row>
      <xdr:rowOff>0</xdr:rowOff>
    </xdr:to>
    <xdr:sp>
      <xdr:nvSpPr>
        <xdr:cNvPr id="30" name="Rectangle 36"/>
        <xdr:cNvSpPr>
          <a:spLocks/>
        </xdr:cNvSpPr>
      </xdr:nvSpPr>
      <xdr:spPr>
        <a:xfrm>
          <a:off x="7134225" y="4533900"/>
          <a:ext cx="342900" cy="47625"/>
        </a:xfrm>
        <a:prstGeom prst="rect">
          <a:avLst/>
        </a:prstGeom>
        <a:solidFill>
          <a:srgbClr val="969696">
            <a:alpha val="1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157</xdr:row>
      <xdr:rowOff>0</xdr:rowOff>
    </xdr:from>
    <xdr:to>
      <xdr:col>39</xdr:col>
      <xdr:colOff>0</xdr:colOff>
      <xdr:row>157</xdr:row>
      <xdr:rowOff>0</xdr:rowOff>
    </xdr:to>
    <xdr:sp>
      <xdr:nvSpPr>
        <xdr:cNvPr id="31" name="Line 37"/>
        <xdr:cNvSpPr>
          <a:spLocks/>
        </xdr:cNvSpPr>
      </xdr:nvSpPr>
      <xdr:spPr>
        <a:xfrm rot="5400000">
          <a:off x="1123950" y="7962900"/>
          <a:ext cx="2295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120</xdr:row>
      <xdr:rowOff>0</xdr:rowOff>
    </xdr:from>
    <xdr:to>
      <xdr:col>51</xdr:col>
      <xdr:colOff>0</xdr:colOff>
      <xdr:row>121</xdr:row>
      <xdr:rowOff>0</xdr:rowOff>
    </xdr:to>
    <xdr:sp>
      <xdr:nvSpPr>
        <xdr:cNvPr id="32" name="Rectangle 39"/>
        <xdr:cNvSpPr>
          <a:spLocks/>
        </xdr:cNvSpPr>
      </xdr:nvSpPr>
      <xdr:spPr>
        <a:xfrm>
          <a:off x="4048125" y="62007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163</xdr:row>
      <xdr:rowOff>0</xdr:rowOff>
    </xdr:from>
    <xdr:to>
      <xdr:col>47</xdr:col>
      <xdr:colOff>0</xdr:colOff>
      <xdr:row>166</xdr:row>
      <xdr:rowOff>0</xdr:rowOff>
    </xdr:to>
    <xdr:sp>
      <xdr:nvSpPr>
        <xdr:cNvPr id="33" name="Line 40"/>
        <xdr:cNvSpPr>
          <a:spLocks/>
        </xdr:cNvSpPr>
      </xdr:nvSpPr>
      <xdr:spPr>
        <a:xfrm>
          <a:off x="3876675" y="8248650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170</xdr:row>
      <xdr:rowOff>0</xdr:rowOff>
    </xdr:from>
    <xdr:to>
      <xdr:col>134</xdr:col>
      <xdr:colOff>0</xdr:colOff>
      <xdr:row>170</xdr:row>
      <xdr:rowOff>0</xdr:rowOff>
    </xdr:to>
    <xdr:sp>
      <xdr:nvSpPr>
        <xdr:cNvPr id="34" name="Line 41"/>
        <xdr:cNvSpPr>
          <a:spLocks/>
        </xdr:cNvSpPr>
      </xdr:nvSpPr>
      <xdr:spPr>
        <a:xfrm>
          <a:off x="1876425" y="8582025"/>
          <a:ext cx="6972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38100</xdr:colOff>
      <xdr:row>163</xdr:row>
      <xdr:rowOff>0</xdr:rowOff>
    </xdr:from>
    <xdr:to>
      <xdr:col>104</xdr:col>
      <xdr:colOff>38100</xdr:colOff>
      <xdr:row>163</xdr:row>
      <xdr:rowOff>0</xdr:rowOff>
    </xdr:to>
    <xdr:sp>
      <xdr:nvSpPr>
        <xdr:cNvPr id="35" name="Line 42"/>
        <xdr:cNvSpPr>
          <a:spLocks/>
        </xdr:cNvSpPr>
      </xdr:nvSpPr>
      <xdr:spPr>
        <a:xfrm>
          <a:off x="3971925" y="8248650"/>
          <a:ext cx="3200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152</xdr:row>
      <xdr:rowOff>0</xdr:rowOff>
    </xdr:from>
    <xdr:to>
      <xdr:col>104</xdr:col>
      <xdr:colOff>0</xdr:colOff>
      <xdr:row>155</xdr:row>
      <xdr:rowOff>0</xdr:rowOff>
    </xdr:to>
    <xdr:sp>
      <xdr:nvSpPr>
        <xdr:cNvPr id="36" name="Line 43"/>
        <xdr:cNvSpPr>
          <a:spLocks/>
        </xdr:cNvSpPr>
      </xdr:nvSpPr>
      <xdr:spPr>
        <a:xfrm>
          <a:off x="7134225" y="7724775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94</xdr:row>
      <xdr:rowOff>0</xdr:rowOff>
    </xdr:from>
    <xdr:to>
      <xdr:col>157</xdr:col>
      <xdr:colOff>0</xdr:colOff>
      <xdr:row>153</xdr:row>
      <xdr:rowOff>0</xdr:rowOff>
    </xdr:to>
    <xdr:sp>
      <xdr:nvSpPr>
        <xdr:cNvPr id="37" name="Line 44"/>
        <xdr:cNvSpPr>
          <a:spLocks/>
        </xdr:cNvSpPr>
      </xdr:nvSpPr>
      <xdr:spPr>
        <a:xfrm>
          <a:off x="10163175" y="4962525"/>
          <a:ext cx="0" cy="2809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19050</xdr:colOff>
      <xdr:row>93</xdr:row>
      <xdr:rowOff>0</xdr:rowOff>
    </xdr:from>
    <xdr:to>
      <xdr:col>159</xdr:col>
      <xdr:colOff>0</xdr:colOff>
      <xdr:row>93</xdr:row>
      <xdr:rowOff>0</xdr:rowOff>
    </xdr:to>
    <xdr:sp>
      <xdr:nvSpPr>
        <xdr:cNvPr id="38" name="Line 45"/>
        <xdr:cNvSpPr>
          <a:spLocks/>
        </xdr:cNvSpPr>
      </xdr:nvSpPr>
      <xdr:spPr>
        <a:xfrm rot="5400000">
          <a:off x="9382125" y="491490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141</xdr:row>
      <xdr:rowOff>0</xdr:rowOff>
    </xdr:from>
    <xdr:to>
      <xdr:col>152</xdr:col>
      <xdr:colOff>38100</xdr:colOff>
      <xdr:row>141</xdr:row>
      <xdr:rowOff>0</xdr:rowOff>
    </xdr:to>
    <xdr:sp>
      <xdr:nvSpPr>
        <xdr:cNvPr id="39" name="Line 46"/>
        <xdr:cNvSpPr>
          <a:spLocks/>
        </xdr:cNvSpPr>
      </xdr:nvSpPr>
      <xdr:spPr>
        <a:xfrm rot="5400000">
          <a:off x="9248775" y="720090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138</xdr:row>
      <xdr:rowOff>0</xdr:rowOff>
    </xdr:from>
    <xdr:to>
      <xdr:col>147</xdr:col>
      <xdr:colOff>0</xdr:colOff>
      <xdr:row>138</xdr:row>
      <xdr:rowOff>0</xdr:rowOff>
    </xdr:to>
    <xdr:sp>
      <xdr:nvSpPr>
        <xdr:cNvPr id="40" name="Line 47"/>
        <xdr:cNvSpPr>
          <a:spLocks/>
        </xdr:cNvSpPr>
      </xdr:nvSpPr>
      <xdr:spPr>
        <a:xfrm rot="5400000">
          <a:off x="9420225" y="705802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94</xdr:row>
      <xdr:rowOff>0</xdr:rowOff>
    </xdr:from>
    <xdr:to>
      <xdr:col>148</xdr:col>
      <xdr:colOff>0</xdr:colOff>
      <xdr:row>146</xdr:row>
      <xdr:rowOff>0</xdr:rowOff>
    </xdr:to>
    <xdr:sp>
      <xdr:nvSpPr>
        <xdr:cNvPr id="41" name="Line 49"/>
        <xdr:cNvSpPr>
          <a:spLocks/>
        </xdr:cNvSpPr>
      </xdr:nvSpPr>
      <xdr:spPr>
        <a:xfrm>
          <a:off x="9648825" y="4962525"/>
          <a:ext cx="0" cy="2476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126</xdr:row>
      <xdr:rowOff>0</xdr:rowOff>
    </xdr:from>
    <xdr:to>
      <xdr:col>46</xdr:col>
      <xdr:colOff>0</xdr:colOff>
      <xdr:row>129</xdr:row>
      <xdr:rowOff>0</xdr:rowOff>
    </xdr:to>
    <xdr:grpSp>
      <xdr:nvGrpSpPr>
        <xdr:cNvPr id="42" name="Group 55"/>
        <xdr:cNvGrpSpPr>
          <a:grpSpLocks/>
        </xdr:cNvGrpSpPr>
      </xdr:nvGrpSpPr>
      <xdr:grpSpPr>
        <a:xfrm>
          <a:off x="1819275" y="6486525"/>
          <a:ext cx="2000250" cy="142875"/>
          <a:chOff x="130" y="605"/>
          <a:chExt cx="175" cy="15"/>
        </a:xfrm>
        <a:solidFill>
          <a:srgbClr val="FFFFFF"/>
        </a:solidFill>
      </xdr:grpSpPr>
      <xdr:sp>
        <xdr:nvSpPr>
          <xdr:cNvPr id="43" name="Polygon 56"/>
          <xdr:cNvSpPr>
            <a:spLocks/>
          </xdr:cNvSpPr>
        </xdr:nvSpPr>
        <xdr:spPr>
          <a:xfrm rot="16200000">
            <a:off x="130" y="605"/>
            <a:ext cx="15" cy="15"/>
          </a:xfrm>
          <a:custGeom>
            <a:pathLst>
              <a:path h="15" w="15">
                <a:moveTo>
                  <a:pt x="0" y="15"/>
                </a:moveTo>
                <a:lnTo>
                  <a:pt x="0" y="0"/>
                </a:lnTo>
                <a:lnTo>
                  <a:pt x="15" y="0"/>
                </a:lnTo>
                <a:lnTo>
                  <a:pt x="15" y="10"/>
                </a:lnTo>
                <a:lnTo>
                  <a:pt x="10" y="10"/>
                </a:lnTo>
                <a:lnTo>
                  <a:pt x="10" y="15"/>
                </a:lnTo>
                <a:lnTo>
                  <a:pt x="0" y="15"/>
                </a:lnTo>
                <a:close/>
              </a:path>
            </a:pathLst>
          </a:cu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7"/>
          <xdr:cNvSpPr>
            <a:spLocks/>
          </xdr:cNvSpPr>
        </xdr:nvSpPr>
        <xdr:spPr>
          <a:xfrm>
            <a:off x="145" y="61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8"/>
          <xdr:cNvSpPr>
            <a:spLocks/>
          </xdr:cNvSpPr>
        </xdr:nvSpPr>
        <xdr:spPr>
          <a:xfrm>
            <a:off x="205" y="61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9"/>
          <xdr:cNvSpPr>
            <a:spLocks/>
          </xdr:cNvSpPr>
        </xdr:nvSpPr>
        <xdr:spPr>
          <a:xfrm>
            <a:off x="265" y="610"/>
            <a:ext cx="1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0"/>
          <xdr:cNvSpPr>
            <a:spLocks/>
          </xdr:cNvSpPr>
        </xdr:nvSpPr>
        <xdr:spPr>
          <a:xfrm>
            <a:off x="275" y="610"/>
            <a:ext cx="3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114</xdr:row>
      <xdr:rowOff>0</xdr:rowOff>
    </xdr:from>
    <xdr:to>
      <xdr:col>13</xdr:col>
      <xdr:colOff>0</xdr:colOff>
      <xdr:row>126</xdr:row>
      <xdr:rowOff>0</xdr:rowOff>
    </xdr:to>
    <xdr:sp>
      <xdr:nvSpPr>
        <xdr:cNvPr id="48" name="Rectangle 61"/>
        <xdr:cNvSpPr>
          <a:spLocks/>
        </xdr:cNvSpPr>
      </xdr:nvSpPr>
      <xdr:spPr>
        <a:xfrm rot="10800000">
          <a:off x="1819275" y="5915025"/>
          <a:ext cx="114300" cy="57150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13</xdr:col>
      <xdr:colOff>0</xdr:colOff>
      <xdr:row>114</xdr:row>
      <xdr:rowOff>0</xdr:rowOff>
    </xdr:to>
    <xdr:sp>
      <xdr:nvSpPr>
        <xdr:cNvPr id="49" name="Rectangle 62"/>
        <xdr:cNvSpPr>
          <a:spLocks/>
        </xdr:cNvSpPr>
      </xdr:nvSpPr>
      <xdr:spPr>
        <a:xfrm rot="5400000">
          <a:off x="1819275" y="5343525"/>
          <a:ext cx="114300" cy="57150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13</xdr:col>
      <xdr:colOff>0</xdr:colOff>
      <xdr:row>102</xdr:row>
      <xdr:rowOff>0</xdr:rowOff>
    </xdr:to>
    <xdr:sp>
      <xdr:nvSpPr>
        <xdr:cNvPr id="50" name="Rectangle 64"/>
        <xdr:cNvSpPr>
          <a:spLocks/>
        </xdr:cNvSpPr>
      </xdr:nvSpPr>
      <xdr:spPr>
        <a:xfrm rot="5400000">
          <a:off x="1819275" y="5057775"/>
          <a:ext cx="114300" cy="285750"/>
        </a:xfrm>
        <a:prstGeom prst="rect">
          <a:avLst/>
        </a:pr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130</xdr:row>
      <xdr:rowOff>0</xdr:rowOff>
    </xdr:from>
    <xdr:to>
      <xdr:col>48</xdr:col>
      <xdr:colOff>47625</xdr:colOff>
      <xdr:row>142</xdr:row>
      <xdr:rowOff>0</xdr:rowOff>
    </xdr:to>
    <xdr:sp>
      <xdr:nvSpPr>
        <xdr:cNvPr id="51" name="Rectangle 65"/>
        <xdr:cNvSpPr>
          <a:spLocks/>
        </xdr:cNvSpPr>
      </xdr:nvSpPr>
      <xdr:spPr>
        <a:xfrm rot="16200000">
          <a:off x="3876675" y="6677025"/>
          <a:ext cx="104775" cy="57150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127</xdr:row>
      <xdr:rowOff>0</xdr:rowOff>
    </xdr:from>
    <xdr:to>
      <xdr:col>49</xdr:col>
      <xdr:colOff>0</xdr:colOff>
      <xdr:row>130</xdr:row>
      <xdr:rowOff>0</xdr:rowOff>
    </xdr:to>
    <xdr:sp>
      <xdr:nvSpPr>
        <xdr:cNvPr id="52" name="Polygon 66"/>
        <xdr:cNvSpPr>
          <a:spLocks/>
        </xdr:cNvSpPr>
      </xdr:nvSpPr>
      <xdr:spPr>
        <a:xfrm>
          <a:off x="3819525" y="6534150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127</xdr:col>
      <xdr:colOff>0</xdr:colOff>
      <xdr:row>71</xdr:row>
      <xdr:rowOff>0</xdr:rowOff>
    </xdr:to>
    <xdr:grpSp>
      <xdr:nvGrpSpPr>
        <xdr:cNvPr id="53" name="Group 67"/>
        <xdr:cNvGrpSpPr>
          <a:grpSpLocks/>
        </xdr:cNvGrpSpPr>
      </xdr:nvGrpSpPr>
      <xdr:grpSpPr>
        <a:xfrm>
          <a:off x="1590675" y="3771900"/>
          <a:ext cx="6858000" cy="95250"/>
          <a:chOff x="160" y="390"/>
          <a:chExt cx="600" cy="10"/>
        </a:xfrm>
        <a:solidFill>
          <a:srgbClr val="FFFFFF"/>
        </a:solidFill>
      </xdr:grpSpPr>
      <xdr:sp>
        <xdr:nvSpPr>
          <xdr:cNvPr id="54" name="AutoShape 68"/>
          <xdr:cNvSpPr>
            <a:spLocks/>
          </xdr:cNvSpPr>
        </xdr:nvSpPr>
        <xdr:spPr>
          <a:xfrm>
            <a:off x="16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AutoShape 69"/>
          <xdr:cNvSpPr>
            <a:spLocks/>
          </xdr:cNvSpPr>
        </xdr:nvSpPr>
        <xdr:spPr>
          <a:xfrm>
            <a:off x="19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AutoShape 70"/>
          <xdr:cNvSpPr>
            <a:spLocks/>
          </xdr:cNvSpPr>
        </xdr:nvSpPr>
        <xdr:spPr>
          <a:xfrm>
            <a:off x="22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AutoShape 71"/>
          <xdr:cNvSpPr>
            <a:spLocks/>
          </xdr:cNvSpPr>
        </xdr:nvSpPr>
        <xdr:spPr>
          <a:xfrm>
            <a:off x="25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AutoShape 72"/>
          <xdr:cNvSpPr>
            <a:spLocks/>
          </xdr:cNvSpPr>
        </xdr:nvSpPr>
        <xdr:spPr>
          <a:xfrm>
            <a:off x="28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AutoShape 73"/>
          <xdr:cNvSpPr>
            <a:spLocks/>
          </xdr:cNvSpPr>
        </xdr:nvSpPr>
        <xdr:spPr>
          <a:xfrm>
            <a:off x="31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AutoShape 74"/>
          <xdr:cNvSpPr>
            <a:spLocks/>
          </xdr:cNvSpPr>
        </xdr:nvSpPr>
        <xdr:spPr>
          <a:xfrm>
            <a:off x="34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AutoShape 75"/>
          <xdr:cNvSpPr>
            <a:spLocks/>
          </xdr:cNvSpPr>
        </xdr:nvSpPr>
        <xdr:spPr>
          <a:xfrm>
            <a:off x="37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AutoShape 76"/>
          <xdr:cNvSpPr>
            <a:spLocks/>
          </xdr:cNvSpPr>
        </xdr:nvSpPr>
        <xdr:spPr>
          <a:xfrm>
            <a:off x="40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AutoShape 77"/>
          <xdr:cNvSpPr>
            <a:spLocks/>
          </xdr:cNvSpPr>
        </xdr:nvSpPr>
        <xdr:spPr>
          <a:xfrm>
            <a:off x="43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AutoShape 78"/>
          <xdr:cNvSpPr>
            <a:spLocks/>
          </xdr:cNvSpPr>
        </xdr:nvSpPr>
        <xdr:spPr>
          <a:xfrm>
            <a:off x="46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AutoShape 79"/>
          <xdr:cNvSpPr>
            <a:spLocks/>
          </xdr:cNvSpPr>
        </xdr:nvSpPr>
        <xdr:spPr>
          <a:xfrm>
            <a:off x="49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AutoShape 80"/>
          <xdr:cNvSpPr>
            <a:spLocks/>
          </xdr:cNvSpPr>
        </xdr:nvSpPr>
        <xdr:spPr>
          <a:xfrm>
            <a:off x="52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AutoShape 81"/>
          <xdr:cNvSpPr>
            <a:spLocks/>
          </xdr:cNvSpPr>
        </xdr:nvSpPr>
        <xdr:spPr>
          <a:xfrm>
            <a:off x="55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AutoShape 82"/>
          <xdr:cNvSpPr>
            <a:spLocks/>
          </xdr:cNvSpPr>
        </xdr:nvSpPr>
        <xdr:spPr>
          <a:xfrm>
            <a:off x="58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AutoShape 83"/>
          <xdr:cNvSpPr>
            <a:spLocks/>
          </xdr:cNvSpPr>
        </xdr:nvSpPr>
        <xdr:spPr>
          <a:xfrm>
            <a:off x="61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AutoShape 84"/>
          <xdr:cNvSpPr>
            <a:spLocks/>
          </xdr:cNvSpPr>
        </xdr:nvSpPr>
        <xdr:spPr>
          <a:xfrm>
            <a:off x="64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AutoShape 85"/>
          <xdr:cNvSpPr>
            <a:spLocks/>
          </xdr:cNvSpPr>
        </xdr:nvSpPr>
        <xdr:spPr>
          <a:xfrm>
            <a:off x="67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AutoShape 86"/>
          <xdr:cNvSpPr>
            <a:spLocks/>
          </xdr:cNvSpPr>
        </xdr:nvSpPr>
        <xdr:spPr>
          <a:xfrm>
            <a:off x="70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AutoShape 87"/>
          <xdr:cNvSpPr>
            <a:spLocks/>
          </xdr:cNvSpPr>
        </xdr:nvSpPr>
        <xdr:spPr>
          <a:xfrm>
            <a:off x="730" y="390"/>
            <a:ext cx="30" cy="10"/>
          </a:xfrm>
          <a:prstGeom prst="left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142</xdr:row>
      <xdr:rowOff>0</xdr:rowOff>
    </xdr:from>
    <xdr:to>
      <xdr:col>114</xdr:col>
      <xdr:colOff>0</xdr:colOff>
      <xdr:row>144</xdr:row>
      <xdr:rowOff>0</xdr:rowOff>
    </xdr:to>
    <xdr:sp>
      <xdr:nvSpPr>
        <xdr:cNvPr id="74" name="Oval 88"/>
        <xdr:cNvSpPr>
          <a:spLocks/>
        </xdr:cNvSpPr>
      </xdr:nvSpPr>
      <xdr:spPr>
        <a:xfrm>
          <a:off x="7591425" y="7248525"/>
          <a:ext cx="114300" cy="95250"/>
        </a:xfrm>
        <a:prstGeom prst="ellipse">
          <a:avLst/>
        </a:prstGeom>
        <a:solidFill>
          <a:srgbClr val="FFFFFF"/>
        </a:solidFill>
        <a:ln w="317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139</xdr:row>
      <xdr:rowOff>0</xdr:rowOff>
    </xdr:from>
    <xdr:to>
      <xdr:col>132</xdr:col>
      <xdr:colOff>0</xdr:colOff>
      <xdr:row>150</xdr:row>
      <xdr:rowOff>0</xdr:rowOff>
    </xdr:to>
    <xdr:grpSp>
      <xdr:nvGrpSpPr>
        <xdr:cNvPr id="75" name="Group 89"/>
        <xdr:cNvGrpSpPr>
          <a:grpSpLocks/>
        </xdr:cNvGrpSpPr>
      </xdr:nvGrpSpPr>
      <xdr:grpSpPr>
        <a:xfrm>
          <a:off x="7077075" y="7105650"/>
          <a:ext cx="1657350" cy="523875"/>
          <a:chOff x="590" y="700"/>
          <a:chExt cx="145" cy="55"/>
        </a:xfrm>
        <a:solidFill>
          <a:srgbClr val="FFFFFF"/>
        </a:solidFill>
      </xdr:grpSpPr>
      <xdr:sp>
        <xdr:nvSpPr>
          <xdr:cNvPr id="76" name="Rectangle 90"/>
          <xdr:cNvSpPr>
            <a:spLocks/>
          </xdr:cNvSpPr>
        </xdr:nvSpPr>
        <xdr:spPr>
          <a:xfrm>
            <a:off x="590" y="745"/>
            <a:ext cx="1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1"/>
          <xdr:cNvSpPr>
            <a:spLocks/>
          </xdr:cNvSpPr>
        </xdr:nvSpPr>
        <xdr:spPr>
          <a:xfrm rot="5400000">
            <a:off x="581" y="725"/>
            <a:ext cx="3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8" name="Group 92"/>
          <xdr:cNvGrpSpPr>
            <a:grpSpLocks/>
          </xdr:cNvGrpSpPr>
        </xdr:nvGrpSpPr>
        <xdr:grpSpPr>
          <a:xfrm>
            <a:off x="590" y="700"/>
            <a:ext cx="145" cy="15"/>
            <a:chOff x="590" y="700"/>
            <a:chExt cx="145" cy="15"/>
          </a:xfrm>
          <a:solidFill>
            <a:srgbClr val="FFFFFF"/>
          </a:solidFill>
        </xdr:grpSpPr>
        <xdr:sp>
          <xdr:nvSpPr>
            <xdr:cNvPr id="79" name="Polygon 93"/>
            <xdr:cNvSpPr>
              <a:spLocks/>
            </xdr:cNvSpPr>
          </xdr:nvSpPr>
          <xdr:spPr>
            <a:xfrm>
              <a:off x="590" y="700"/>
              <a:ext cx="15" cy="15"/>
            </a:xfrm>
            <a:custGeom>
              <a:pathLst>
                <a:path h="15" w="15">
                  <a:moveTo>
                    <a:pt x="0" y="15"/>
                  </a:moveTo>
                  <a:lnTo>
                    <a:pt x="0" y="0"/>
                  </a:lnTo>
                  <a:lnTo>
                    <a:pt x="15" y="0"/>
                  </a:lnTo>
                  <a:lnTo>
                    <a:pt x="15" y="10"/>
                  </a:lnTo>
                  <a:lnTo>
                    <a:pt x="10" y="10"/>
                  </a:lnTo>
                  <a:lnTo>
                    <a:pt x="10" y="15"/>
                  </a:lnTo>
                  <a:lnTo>
                    <a:pt x="0" y="15"/>
                  </a:lnTo>
                  <a:close/>
                </a:path>
              </a:pathLst>
            </a:custGeom>
            <a:pattFill prst="dkUpDiag">
              <a:fgClr>
                <a:srgbClr val="333333"/>
              </a:fgClr>
              <a:bgClr>
                <a:srgbClr val="33333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Rectangle 94"/>
            <xdr:cNvSpPr>
              <a:spLocks/>
            </xdr:cNvSpPr>
          </xdr:nvSpPr>
          <xdr:spPr>
            <a:xfrm>
              <a:off x="605" y="70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Rectangle 95"/>
            <xdr:cNvSpPr>
              <a:spLocks/>
            </xdr:cNvSpPr>
          </xdr:nvSpPr>
          <xdr:spPr>
            <a:xfrm>
              <a:off x="665" y="700"/>
              <a:ext cx="1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Rectangle 96"/>
            <xdr:cNvSpPr>
              <a:spLocks/>
            </xdr:cNvSpPr>
          </xdr:nvSpPr>
          <xdr:spPr>
            <a:xfrm>
              <a:off x="675" y="70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131</xdr:col>
      <xdr:colOff>0</xdr:colOff>
      <xdr:row>80</xdr:row>
      <xdr:rowOff>0</xdr:rowOff>
    </xdr:from>
    <xdr:to>
      <xdr:col>133</xdr:col>
      <xdr:colOff>0</xdr:colOff>
      <xdr:row>82</xdr:row>
      <xdr:rowOff>0</xdr:rowOff>
    </xdr:to>
    <xdr:grpSp>
      <xdr:nvGrpSpPr>
        <xdr:cNvPr id="83" name="Group 97"/>
        <xdr:cNvGrpSpPr>
          <a:grpSpLocks/>
        </xdr:cNvGrpSpPr>
      </xdr:nvGrpSpPr>
      <xdr:grpSpPr>
        <a:xfrm>
          <a:off x="86772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84" name="Line 9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9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0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77</xdr:row>
      <xdr:rowOff>0</xdr:rowOff>
    </xdr:from>
    <xdr:to>
      <xdr:col>12</xdr:col>
      <xdr:colOff>0</xdr:colOff>
      <xdr:row>79</xdr:row>
      <xdr:rowOff>0</xdr:rowOff>
    </xdr:to>
    <xdr:grpSp>
      <xdr:nvGrpSpPr>
        <xdr:cNvPr id="87" name="Group 101"/>
        <xdr:cNvGrpSpPr>
          <a:grpSpLocks/>
        </xdr:cNvGrpSpPr>
      </xdr:nvGrpSpPr>
      <xdr:grpSpPr>
        <a:xfrm>
          <a:off x="1762125" y="41529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88" name="Line 10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0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0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80</xdr:row>
      <xdr:rowOff>0</xdr:rowOff>
    </xdr:from>
    <xdr:to>
      <xdr:col>12</xdr:col>
      <xdr:colOff>0</xdr:colOff>
      <xdr:row>82</xdr:row>
      <xdr:rowOff>0</xdr:rowOff>
    </xdr:to>
    <xdr:grpSp>
      <xdr:nvGrpSpPr>
        <xdr:cNvPr id="91" name="Group 105"/>
        <xdr:cNvGrpSpPr>
          <a:grpSpLocks/>
        </xdr:cNvGrpSpPr>
      </xdr:nvGrpSpPr>
      <xdr:grpSpPr>
        <a:xfrm>
          <a:off x="176212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92" name="Line 10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0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0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80</xdr:row>
      <xdr:rowOff>0</xdr:rowOff>
    </xdr:from>
    <xdr:to>
      <xdr:col>15</xdr:col>
      <xdr:colOff>0</xdr:colOff>
      <xdr:row>82</xdr:row>
      <xdr:rowOff>0</xdr:rowOff>
    </xdr:to>
    <xdr:grpSp>
      <xdr:nvGrpSpPr>
        <xdr:cNvPr id="95" name="Group 109"/>
        <xdr:cNvGrpSpPr>
          <a:grpSpLocks/>
        </xdr:cNvGrpSpPr>
      </xdr:nvGrpSpPr>
      <xdr:grpSpPr>
        <a:xfrm>
          <a:off x="19335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96" name="Line 11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1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1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81</xdr:row>
      <xdr:rowOff>0</xdr:rowOff>
    </xdr:from>
    <xdr:to>
      <xdr:col>26</xdr:col>
      <xdr:colOff>0</xdr:colOff>
      <xdr:row>84</xdr:row>
      <xdr:rowOff>0</xdr:rowOff>
    </xdr:to>
    <xdr:sp>
      <xdr:nvSpPr>
        <xdr:cNvPr id="99" name="Line 113"/>
        <xdr:cNvSpPr>
          <a:spLocks/>
        </xdr:cNvSpPr>
      </xdr:nvSpPr>
      <xdr:spPr>
        <a:xfrm>
          <a:off x="2676525" y="4343400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grpSp>
      <xdr:nvGrpSpPr>
        <xdr:cNvPr id="100" name="Group 114"/>
        <xdr:cNvGrpSpPr>
          <a:grpSpLocks/>
        </xdr:cNvGrpSpPr>
      </xdr:nvGrpSpPr>
      <xdr:grpSpPr>
        <a:xfrm>
          <a:off x="26193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01" name="Line 11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1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1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80</xdr:row>
      <xdr:rowOff>0</xdr:rowOff>
    </xdr:from>
    <xdr:to>
      <xdr:col>29</xdr:col>
      <xdr:colOff>0</xdr:colOff>
      <xdr:row>82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27336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05" name="Line 11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2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80</xdr:row>
      <xdr:rowOff>0</xdr:rowOff>
    </xdr:from>
    <xdr:to>
      <xdr:col>41</xdr:col>
      <xdr:colOff>0</xdr:colOff>
      <xdr:row>82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34194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09" name="Line 12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2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80</xdr:row>
      <xdr:rowOff>0</xdr:rowOff>
    </xdr:from>
    <xdr:to>
      <xdr:col>53</xdr:col>
      <xdr:colOff>0</xdr:colOff>
      <xdr:row>82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41052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13" name="Line 12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2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2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80</xdr:row>
      <xdr:rowOff>0</xdr:rowOff>
    </xdr:from>
    <xdr:to>
      <xdr:col>65</xdr:col>
      <xdr:colOff>0</xdr:colOff>
      <xdr:row>82</xdr:row>
      <xdr:rowOff>0</xdr:rowOff>
    </xdr:to>
    <xdr:grpSp>
      <xdr:nvGrpSpPr>
        <xdr:cNvPr id="116" name="Group 130"/>
        <xdr:cNvGrpSpPr>
          <a:grpSpLocks/>
        </xdr:cNvGrpSpPr>
      </xdr:nvGrpSpPr>
      <xdr:grpSpPr>
        <a:xfrm>
          <a:off x="47910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17" name="Line 13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3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3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80</xdr:row>
      <xdr:rowOff>0</xdr:rowOff>
    </xdr:from>
    <xdr:to>
      <xdr:col>77</xdr:col>
      <xdr:colOff>0</xdr:colOff>
      <xdr:row>82</xdr:row>
      <xdr:rowOff>0</xdr:rowOff>
    </xdr:to>
    <xdr:grpSp>
      <xdr:nvGrpSpPr>
        <xdr:cNvPr id="120" name="Group 134"/>
        <xdr:cNvGrpSpPr>
          <a:grpSpLocks/>
        </xdr:cNvGrpSpPr>
      </xdr:nvGrpSpPr>
      <xdr:grpSpPr>
        <a:xfrm>
          <a:off x="54768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21" name="Line 13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3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3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80</xdr:row>
      <xdr:rowOff>0</xdr:rowOff>
    </xdr:from>
    <xdr:to>
      <xdr:col>89</xdr:col>
      <xdr:colOff>0</xdr:colOff>
      <xdr:row>82</xdr:row>
      <xdr:rowOff>0</xdr:rowOff>
    </xdr:to>
    <xdr:grpSp>
      <xdr:nvGrpSpPr>
        <xdr:cNvPr id="124" name="Group 138"/>
        <xdr:cNvGrpSpPr>
          <a:grpSpLocks/>
        </xdr:cNvGrpSpPr>
      </xdr:nvGrpSpPr>
      <xdr:grpSpPr>
        <a:xfrm>
          <a:off x="61626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25" name="Line 13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4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4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80</xdr:row>
      <xdr:rowOff>0</xdr:rowOff>
    </xdr:from>
    <xdr:to>
      <xdr:col>101</xdr:col>
      <xdr:colOff>0</xdr:colOff>
      <xdr:row>82</xdr:row>
      <xdr:rowOff>0</xdr:rowOff>
    </xdr:to>
    <xdr:grpSp>
      <xdr:nvGrpSpPr>
        <xdr:cNvPr id="128" name="Group 142"/>
        <xdr:cNvGrpSpPr>
          <a:grpSpLocks/>
        </xdr:cNvGrpSpPr>
      </xdr:nvGrpSpPr>
      <xdr:grpSpPr>
        <a:xfrm>
          <a:off x="68484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29" name="Line 14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4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4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80</xdr:row>
      <xdr:rowOff>0</xdr:rowOff>
    </xdr:from>
    <xdr:to>
      <xdr:col>107</xdr:col>
      <xdr:colOff>0</xdr:colOff>
      <xdr:row>82</xdr:row>
      <xdr:rowOff>0</xdr:rowOff>
    </xdr:to>
    <xdr:grpSp>
      <xdr:nvGrpSpPr>
        <xdr:cNvPr id="132" name="Group 146"/>
        <xdr:cNvGrpSpPr>
          <a:grpSpLocks/>
        </xdr:cNvGrpSpPr>
      </xdr:nvGrpSpPr>
      <xdr:grpSpPr>
        <a:xfrm>
          <a:off x="71913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33" name="Line 14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4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4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80</xdr:row>
      <xdr:rowOff>0</xdr:rowOff>
    </xdr:from>
    <xdr:to>
      <xdr:col>119</xdr:col>
      <xdr:colOff>0</xdr:colOff>
      <xdr:row>82</xdr:row>
      <xdr:rowOff>0</xdr:rowOff>
    </xdr:to>
    <xdr:grpSp>
      <xdr:nvGrpSpPr>
        <xdr:cNvPr id="136" name="Group 150"/>
        <xdr:cNvGrpSpPr>
          <a:grpSpLocks/>
        </xdr:cNvGrpSpPr>
      </xdr:nvGrpSpPr>
      <xdr:grpSpPr>
        <a:xfrm>
          <a:off x="78771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37" name="Line 15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5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5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80</xdr:row>
      <xdr:rowOff>0</xdr:rowOff>
    </xdr:from>
    <xdr:to>
      <xdr:col>121</xdr:col>
      <xdr:colOff>0</xdr:colOff>
      <xdr:row>82</xdr:row>
      <xdr:rowOff>0</xdr:rowOff>
    </xdr:to>
    <xdr:grpSp>
      <xdr:nvGrpSpPr>
        <xdr:cNvPr id="140" name="Group 154"/>
        <xdr:cNvGrpSpPr>
          <a:grpSpLocks/>
        </xdr:cNvGrpSpPr>
      </xdr:nvGrpSpPr>
      <xdr:grpSpPr>
        <a:xfrm>
          <a:off x="799147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41" name="Line 15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5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5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77</xdr:row>
      <xdr:rowOff>0</xdr:rowOff>
    </xdr:from>
    <xdr:to>
      <xdr:col>136</xdr:col>
      <xdr:colOff>0</xdr:colOff>
      <xdr:row>79</xdr:row>
      <xdr:rowOff>0</xdr:rowOff>
    </xdr:to>
    <xdr:grpSp>
      <xdr:nvGrpSpPr>
        <xdr:cNvPr id="144" name="Group 158"/>
        <xdr:cNvGrpSpPr>
          <a:grpSpLocks/>
        </xdr:cNvGrpSpPr>
      </xdr:nvGrpSpPr>
      <xdr:grpSpPr>
        <a:xfrm>
          <a:off x="8848725" y="41529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45" name="Line 15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6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6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80</xdr:row>
      <xdr:rowOff>0</xdr:rowOff>
    </xdr:from>
    <xdr:to>
      <xdr:col>136</xdr:col>
      <xdr:colOff>0</xdr:colOff>
      <xdr:row>82</xdr:row>
      <xdr:rowOff>0</xdr:rowOff>
    </xdr:to>
    <xdr:grpSp>
      <xdr:nvGrpSpPr>
        <xdr:cNvPr id="148" name="Group 162"/>
        <xdr:cNvGrpSpPr>
          <a:grpSpLocks/>
        </xdr:cNvGrpSpPr>
      </xdr:nvGrpSpPr>
      <xdr:grpSpPr>
        <a:xfrm>
          <a:off x="8848725" y="4295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49" name="Line 16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6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6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160</xdr:row>
      <xdr:rowOff>0</xdr:rowOff>
    </xdr:from>
    <xdr:to>
      <xdr:col>105</xdr:col>
      <xdr:colOff>0</xdr:colOff>
      <xdr:row>163</xdr:row>
      <xdr:rowOff>0</xdr:rowOff>
    </xdr:to>
    <xdr:sp>
      <xdr:nvSpPr>
        <xdr:cNvPr id="152" name="Line 166"/>
        <xdr:cNvSpPr>
          <a:spLocks/>
        </xdr:cNvSpPr>
      </xdr:nvSpPr>
      <xdr:spPr>
        <a:xfrm>
          <a:off x="7191375" y="8105775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166</xdr:row>
      <xdr:rowOff>0</xdr:rowOff>
    </xdr:from>
    <xdr:to>
      <xdr:col>48</xdr:col>
      <xdr:colOff>0</xdr:colOff>
      <xdr:row>168</xdr:row>
      <xdr:rowOff>0</xdr:rowOff>
    </xdr:to>
    <xdr:grpSp>
      <xdr:nvGrpSpPr>
        <xdr:cNvPr id="153" name="Group 167"/>
        <xdr:cNvGrpSpPr>
          <a:grpSpLocks/>
        </xdr:cNvGrpSpPr>
      </xdr:nvGrpSpPr>
      <xdr:grpSpPr>
        <a:xfrm>
          <a:off x="3819525" y="83915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54" name="Line 16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6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7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166</xdr:row>
      <xdr:rowOff>0</xdr:rowOff>
    </xdr:from>
    <xdr:to>
      <xdr:col>106</xdr:col>
      <xdr:colOff>0</xdr:colOff>
      <xdr:row>168</xdr:row>
      <xdr:rowOff>0</xdr:rowOff>
    </xdr:to>
    <xdr:grpSp>
      <xdr:nvGrpSpPr>
        <xdr:cNvPr id="157" name="Group 171"/>
        <xdr:cNvGrpSpPr>
          <a:grpSpLocks/>
        </xdr:cNvGrpSpPr>
      </xdr:nvGrpSpPr>
      <xdr:grpSpPr>
        <a:xfrm>
          <a:off x="7134225" y="83915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58" name="Line 17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7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7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162</xdr:row>
      <xdr:rowOff>0</xdr:rowOff>
    </xdr:from>
    <xdr:to>
      <xdr:col>51</xdr:col>
      <xdr:colOff>0</xdr:colOff>
      <xdr:row>164</xdr:row>
      <xdr:rowOff>0</xdr:rowOff>
    </xdr:to>
    <xdr:grpSp>
      <xdr:nvGrpSpPr>
        <xdr:cNvPr id="161" name="Group 175"/>
        <xdr:cNvGrpSpPr>
          <a:grpSpLocks/>
        </xdr:cNvGrpSpPr>
      </xdr:nvGrpSpPr>
      <xdr:grpSpPr>
        <a:xfrm>
          <a:off x="399097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62" name="Line 17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7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7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162</xdr:row>
      <xdr:rowOff>0</xdr:rowOff>
    </xdr:from>
    <xdr:to>
      <xdr:col>63</xdr:col>
      <xdr:colOff>0</xdr:colOff>
      <xdr:row>164</xdr:row>
      <xdr:rowOff>0</xdr:rowOff>
    </xdr:to>
    <xdr:grpSp>
      <xdr:nvGrpSpPr>
        <xdr:cNvPr id="165" name="Group 179"/>
        <xdr:cNvGrpSpPr>
          <a:grpSpLocks/>
        </xdr:cNvGrpSpPr>
      </xdr:nvGrpSpPr>
      <xdr:grpSpPr>
        <a:xfrm>
          <a:off x="467677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66" name="Line 18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18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8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162</xdr:row>
      <xdr:rowOff>0</xdr:rowOff>
    </xdr:from>
    <xdr:to>
      <xdr:col>77</xdr:col>
      <xdr:colOff>0</xdr:colOff>
      <xdr:row>164</xdr:row>
      <xdr:rowOff>0</xdr:rowOff>
    </xdr:to>
    <xdr:grpSp>
      <xdr:nvGrpSpPr>
        <xdr:cNvPr id="169" name="Group 183"/>
        <xdr:cNvGrpSpPr>
          <a:grpSpLocks/>
        </xdr:cNvGrpSpPr>
      </xdr:nvGrpSpPr>
      <xdr:grpSpPr>
        <a:xfrm>
          <a:off x="547687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70" name="Line 184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85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86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162</xdr:row>
      <xdr:rowOff>0</xdr:rowOff>
    </xdr:from>
    <xdr:to>
      <xdr:col>89</xdr:col>
      <xdr:colOff>0</xdr:colOff>
      <xdr:row>164</xdr:row>
      <xdr:rowOff>0</xdr:rowOff>
    </xdr:to>
    <xdr:grpSp>
      <xdr:nvGrpSpPr>
        <xdr:cNvPr id="173" name="Group 187"/>
        <xdr:cNvGrpSpPr>
          <a:grpSpLocks/>
        </xdr:cNvGrpSpPr>
      </xdr:nvGrpSpPr>
      <xdr:grpSpPr>
        <a:xfrm>
          <a:off x="616267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74" name="Line 18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8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9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162</xdr:row>
      <xdr:rowOff>0</xdr:rowOff>
    </xdr:from>
    <xdr:to>
      <xdr:col>91</xdr:col>
      <xdr:colOff>0</xdr:colOff>
      <xdr:row>164</xdr:row>
      <xdr:rowOff>0</xdr:rowOff>
    </xdr:to>
    <xdr:grpSp>
      <xdr:nvGrpSpPr>
        <xdr:cNvPr id="177" name="Group 191"/>
        <xdr:cNvGrpSpPr>
          <a:grpSpLocks/>
        </xdr:cNvGrpSpPr>
      </xdr:nvGrpSpPr>
      <xdr:grpSpPr>
        <a:xfrm>
          <a:off x="627697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78" name="Line 19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9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9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162</xdr:row>
      <xdr:rowOff>0</xdr:rowOff>
    </xdr:from>
    <xdr:to>
      <xdr:col>103</xdr:col>
      <xdr:colOff>0</xdr:colOff>
      <xdr:row>164</xdr:row>
      <xdr:rowOff>0</xdr:rowOff>
    </xdr:to>
    <xdr:grpSp>
      <xdr:nvGrpSpPr>
        <xdr:cNvPr id="181" name="Group 195"/>
        <xdr:cNvGrpSpPr>
          <a:grpSpLocks/>
        </xdr:cNvGrpSpPr>
      </xdr:nvGrpSpPr>
      <xdr:grpSpPr>
        <a:xfrm>
          <a:off x="696277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82" name="Line 19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19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9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162</xdr:row>
      <xdr:rowOff>0</xdr:rowOff>
    </xdr:from>
    <xdr:to>
      <xdr:col>106</xdr:col>
      <xdr:colOff>0</xdr:colOff>
      <xdr:row>164</xdr:row>
      <xdr:rowOff>0</xdr:rowOff>
    </xdr:to>
    <xdr:grpSp>
      <xdr:nvGrpSpPr>
        <xdr:cNvPr id="185" name="Group 199"/>
        <xdr:cNvGrpSpPr>
          <a:grpSpLocks/>
        </xdr:cNvGrpSpPr>
      </xdr:nvGrpSpPr>
      <xdr:grpSpPr>
        <a:xfrm>
          <a:off x="713422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86" name="Line 20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0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0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162</xdr:row>
      <xdr:rowOff>0</xdr:rowOff>
    </xdr:from>
    <xdr:to>
      <xdr:col>65</xdr:col>
      <xdr:colOff>0</xdr:colOff>
      <xdr:row>164</xdr:row>
      <xdr:rowOff>0</xdr:rowOff>
    </xdr:to>
    <xdr:grpSp>
      <xdr:nvGrpSpPr>
        <xdr:cNvPr id="189" name="Group 203"/>
        <xdr:cNvGrpSpPr>
          <a:grpSpLocks/>
        </xdr:cNvGrpSpPr>
      </xdr:nvGrpSpPr>
      <xdr:grpSpPr>
        <a:xfrm>
          <a:off x="479107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90" name="Line 204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05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06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156</xdr:row>
      <xdr:rowOff>0</xdr:rowOff>
    </xdr:from>
    <xdr:to>
      <xdr:col>7</xdr:col>
      <xdr:colOff>0</xdr:colOff>
      <xdr:row>158</xdr:row>
      <xdr:rowOff>0</xdr:rowOff>
    </xdr:to>
    <xdr:grpSp>
      <xdr:nvGrpSpPr>
        <xdr:cNvPr id="193" name="Group 207"/>
        <xdr:cNvGrpSpPr>
          <a:grpSpLocks/>
        </xdr:cNvGrpSpPr>
      </xdr:nvGrpSpPr>
      <xdr:grpSpPr>
        <a:xfrm rot="5400000">
          <a:off x="1476375" y="79152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94" name="Line 208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09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10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169</xdr:row>
      <xdr:rowOff>0</xdr:rowOff>
    </xdr:from>
    <xdr:to>
      <xdr:col>12</xdr:col>
      <xdr:colOff>0</xdr:colOff>
      <xdr:row>171</xdr:row>
      <xdr:rowOff>0</xdr:rowOff>
    </xdr:to>
    <xdr:grpSp>
      <xdr:nvGrpSpPr>
        <xdr:cNvPr id="197" name="Group 211"/>
        <xdr:cNvGrpSpPr>
          <a:grpSpLocks/>
        </xdr:cNvGrpSpPr>
      </xdr:nvGrpSpPr>
      <xdr:grpSpPr>
        <a:xfrm>
          <a:off x="1762125" y="85344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198" name="Line 212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13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214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169</xdr:row>
      <xdr:rowOff>0</xdr:rowOff>
    </xdr:from>
    <xdr:to>
      <xdr:col>136</xdr:col>
      <xdr:colOff>0</xdr:colOff>
      <xdr:row>171</xdr:row>
      <xdr:rowOff>0</xdr:rowOff>
    </xdr:to>
    <xdr:grpSp>
      <xdr:nvGrpSpPr>
        <xdr:cNvPr id="201" name="Group 215"/>
        <xdr:cNvGrpSpPr>
          <a:grpSpLocks/>
        </xdr:cNvGrpSpPr>
      </xdr:nvGrpSpPr>
      <xdr:grpSpPr>
        <a:xfrm>
          <a:off x="8848725" y="85344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02" name="Line 21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1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1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93</xdr:row>
      <xdr:rowOff>0</xdr:rowOff>
    </xdr:from>
    <xdr:to>
      <xdr:col>132</xdr:col>
      <xdr:colOff>0</xdr:colOff>
      <xdr:row>95</xdr:row>
      <xdr:rowOff>0</xdr:rowOff>
    </xdr:to>
    <xdr:grpSp>
      <xdr:nvGrpSpPr>
        <xdr:cNvPr id="205" name="Group 220"/>
        <xdr:cNvGrpSpPr>
          <a:grpSpLocks/>
        </xdr:cNvGrpSpPr>
      </xdr:nvGrpSpPr>
      <xdr:grpSpPr>
        <a:xfrm>
          <a:off x="1990725" y="4914900"/>
          <a:ext cx="6743700" cy="95250"/>
          <a:chOff x="145" y="450"/>
          <a:chExt cx="590" cy="10"/>
        </a:xfrm>
        <a:solidFill>
          <a:srgbClr val="FFFFFF"/>
        </a:solidFill>
      </xdr:grpSpPr>
      <xdr:sp>
        <xdr:nvSpPr>
          <xdr:cNvPr id="206" name="Rectangle 221"/>
          <xdr:cNvSpPr>
            <a:spLocks/>
          </xdr:cNvSpPr>
        </xdr:nvSpPr>
        <xdr:spPr>
          <a:xfrm>
            <a:off x="145" y="450"/>
            <a:ext cx="6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22"/>
          <xdr:cNvSpPr>
            <a:spLocks/>
          </xdr:cNvSpPr>
        </xdr:nvSpPr>
        <xdr:spPr>
          <a:xfrm>
            <a:off x="205" y="450"/>
            <a:ext cx="10" cy="10"/>
          </a:xfrm>
          <a:prstGeom prst="rect">
            <a:avLst/>
          </a:prstGeom>
          <a:pattFill prst="dkUpDiag">
            <a:fgClr>
              <a:srgbClr val="333333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8" name="Group 223"/>
          <xdr:cNvGrpSpPr>
            <a:grpSpLocks/>
          </xdr:cNvGrpSpPr>
        </xdr:nvGrpSpPr>
        <xdr:grpSpPr>
          <a:xfrm>
            <a:off x="215" y="450"/>
            <a:ext cx="450" cy="10"/>
            <a:chOff x="215" y="440"/>
            <a:chExt cx="450" cy="10"/>
          </a:xfrm>
          <a:solidFill>
            <a:srgbClr val="FFFFFF"/>
          </a:solidFill>
        </xdr:grpSpPr>
        <xdr:sp>
          <xdr:nvSpPr>
            <xdr:cNvPr id="209" name="Rectangle 224"/>
            <xdr:cNvSpPr>
              <a:spLocks/>
            </xdr:cNvSpPr>
          </xdr:nvSpPr>
          <xdr:spPr>
            <a:xfrm>
              <a:off x="21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0" name="Rectangle 225"/>
            <xdr:cNvSpPr>
              <a:spLocks/>
            </xdr:cNvSpPr>
          </xdr:nvSpPr>
          <xdr:spPr>
            <a:xfrm>
              <a:off x="27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1" name="Rectangle 226"/>
            <xdr:cNvSpPr>
              <a:spLocks/>
            </xdr:cNvSpPr>
          </xdr:nvSpPr>
          <xdr:spPr>
            <a:xfrm>
              <a:off x="33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2" name="Rectangle 227"/>
            <xdr:cNvSpPr>
              <a:spLocks/>
            </xdr:cNvSpPr>
          </xdr:nvSpPr>
          <xdr:spPr>
            <a:xfrm>
              <a:off x="39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" name="Rectangle 228"/>
            <xdr:cNvSpPr>
              <a:spLocks/>
            </xdr:cNvSpPr>
          </xdr:nvSpPr>
          <xdr:spPr>
            <a:xfrm>
              <a:off x="45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Rectangle 229"/>
            <xdr:cNvSpPr>
              <a:spLocks/>
            </xdr:cNvSpPr>
          </xdr:nvSpPr>
          <xdr:spPr>
            <a:xfrm>
              <a:off x="51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Rectangle 230"/>
            <xdr:cNvSpPr>
              <a:spLocks/>
            </xdr:cNvSpPr>
          </xdr:nvSpPr>
          <xdr:spPr>
            <a:xfrm>
              <a:off x="575" y="440"/>
              <a:ext cx="3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33333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Rectangle 231"/>
            <xdr:cNvSpPr>
              <a:spLocks/>
            </xdr:cNvSpPr>
          </xdr:nvSpPr>
          <xdr:spPr>
            <a:xfrm>
              <a:off x="60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7" name="Group 232"/>
          <xdr:cNvGrpSpPr>
            <a:grpSpLocks/>
          </xdr:cNvGrpSpPr>
        </xdr:nvGrpSpPr>
        <xdr:grpSpPr>
          <a:xfrm>
            <a:off x="665" y="450"/>
            <a:ext cx="70" cy="10"/>
            <a:chOff x="665" y="440"/>
            <a:chExt cx="70" cy="10"/>
          </a:xfrm>
          <a:solidFill>
            <a:srgbClr val="FFFFFF"/>
          </a:solidFill>
        </xdr:grpSpPr>
        <xdr:sp>
          <xdr:nvSpPr>
            <xdr:cNvPr id="218" name="Rectangle 233"/>
            <xdr:cNvSpPr>
              <a:spLocks/>
            </xdr:cNvSpPr>
          </xdr:nvSpPr>
          <xdr:spPr>
            <a:xfrm>
              <a:off x="665" y="440"/>
              <a:ext cx="1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33333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Rectangle 234"/>
            <xdr:cNvSpPr>
              <a:spLocks/>
            </xdr:cNvSpPr>
          </xdr:nvSpPr>
          <xdr:spPr>
            <a:xfrm>
              <a:off x="675" y="440"/>
              <a:ext cx="60" cy="10"/>
            </a:xfrm>
            <a:prstGeom prst="rect">
              <a:avLst/>
            </a:prstGeom>
            <a:pattFill prst="dkUpDiag">
              <a:fgClr>
                <a:srgbClr val="333333"/>
              </a:fgClr>
              <a:bgClr>
                <a:srgbClr val="80808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147</xdr:col>
      <xdr:colOff>0</xdr:colOff>
      <xdr:row>140</xdr:row>
      <xdr:rowOff>0</xdr:rowOff>
    </xdr:from>
    <xdr:to>
      <xdr:col>149</xdr:col>
      <xdr:colOff>0</xdr:colOff>
      <xdr:row>142</xdr:row>
      <xdr:rowOff>0</xdr:rowOff>
    </xdr:to>
    <xdr:grpSp>
      <xdr:nvGrpSpPr>
        <xdr:cNvPr id="220" name="Group 235"/>
        <xdr:cNvGrpSpPr>
          <a:grpSpLocks/>
        </xdr:cNvGrpSpPr>
      </xdr:nvGrpSpPr>
      <xdr:grpSpPr>
        <a:xfrm rot="5400000">
          <a:off x="9591675" y="71532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21" name="Line 23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3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23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137</xdr:row>
      <xdr:rowOff>0</xdr:rowOff>
    </xdr:from>
    <xdr:to>
      <xdr:col>149</xdr:col>
      <xdr:colOff>0</xdr:colOff>
      <xdr:row>139</xdr:row>
      <xdr:rowOff>0</xdr:rowOff>
    </xdr:to>
    <xdr:grpSp>
      <xdr:nvGrpSpPr>
        <xdr:cNvPr id="224" name="Group 239"/>
        <xdr:cNvGrpSpPr>
          <a:grpSpLocks/>
        </xdr:cNvGrpSpPr>
      </xdr:nvGrpSpPr>
      <xdr:grpSpPr>
        <a:xfrm rot="5400000">
          <a:off x="9591675" y="70104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25" name="Line 24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24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24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125</xdr:row>
      <xdr:rowOff>0</xdr:rowOff>
    </xdr:from>
    <xdr:to>
      <xdr:col>149</xdr:col>
      <xdr:colOff>0</xdr:colOff>
      <xdr:row>127</xdr:row>
      <xdr:rowOff>0</xdr:rowOff>
    </xdr:to>
    <xdr:grpSp>
      <xdr:nvGrpSpPr>
        <xdr:cNvPr id="228" name="Group 243"/>
        <xdr:cNvGrpSpPr>
          <a:grpSpLocks/>
        </xdr:cNvGrpSpPr>
      </xdr:nvGrpSpPr>
      <xdr:grpSpPr>
        <a:xfrm rot="5400000">
          <a:off x="9591675" y="64389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29" name="Line 244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45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46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0</xdr:colOff>
      <xdr:row>126</xdr:row>
      <xdr:rowOff>0</xdr:rowOff>
    </xdr:from>
    <xdr:to>
      <xdr:col>147</xdr:col>
      <xdr:colOff>0</xdr:colOff>
      <xdr:row>126</xdr:row>
      <xdr:rowOff>0</xdr:rowOff>
    </xdr:to>
    <xdr:sp>
      <xdr:nvSpPr>
        <xdr:cNvPr id="232" name="Line 247"/>
        <xdr:cNvSpPr>
          <a:spLocks/>
        </xdr:cNvSpPr>
      </xdr:nvSpPr>
      <xdr:spPr>
        <a:xfrm rot="5400000">
          <a:off x="9420225" y="648652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95</xdr:row>
      <xdr:rowOff>0</xdr:rowOff>
    </xdr:from>
    <xdr:to>
      <xdr:col>149</xdr:col>
      <xdr:colOff>0</xdr:colOff>
      <xdr:row>97</xdr:row>
      <xdr:rowOff>0</xdr:rowOff>
    </xdr:to>
    <xdr:grpSp>
      <xdr:nvGrpSpPr>
        <xdr:cNvPr id="233" name="Group 248"/>
        <xdr:cNvGrpSpPr>
          <a:grpSpLocks/>
        </xdr:cNvGrpSpPr>
      </xdr:nvGrpSpPr>
      <xdr:grpSpPr>
        <a:xfrm rot="5400000">
          <a:off x="9591675" y="501015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34" name="Line 24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25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25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92</xdr:row>
      <xdr:rowOff>0</xdr:rowOff>
    </xdr:from>
    <xdr:to>
      <xdr:col>149</xdr:col>
      <xdr:colOff>0</xdr:colOff>
      <xdr:row>94</xdr:row>
      <xdr:rowOff>0</xdr:rowOff>
    </xdr:to>
    <xdr:grpSp>
      <xdr:nvGrpSpPr>
        <xdr:cNvPr id="237" name="Group 252"/>
        <xdr:cNvGrpSpPr>
          <a:grpSpLocks/>
        </xdr:cNvGrpSpPr>
      </xdr:nvGrpSpPr>
      <xdr:grpSpPr>
        <a:xfrm rot="5400000">
          <a:off x="9591675" y="48672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38" name="Line 25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5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5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0</xdr:colOff>
      <xdr:row>92</xdr:row>
      <xdr:rowOff>0</xdr:rowOff>
    </xdr:from>
    <xdr:to>
      <xdr:col>158</xdr:col>
      <xdr:colOff>0</xdr:colOff>
      <xdr:row>94</xdr:row>
      <xdr:rowOff>0</xdr:rowOff>
    </xdr:to>
    <xdr:grpSp>
      <xdr:nvGrpSpPr>
        <xdr:cNvPr id="241" name="Group 256"/>
        <xdr:cNvGrpSpPr>
          <a:grpSpLocks/>
        </xdr:cNvGrpSpPr>
      </xdr:nvGrpSpPr>
      <xdr:grpSpPr>
        <a:xfrm rot="5400000">
          <a:off x="10106025" y="48672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42" name="Line 25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5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5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0</xdr:colOff>
      <xdr:row>152</xdr:row>
      <xdr:rowOff>0</xdr:rowOff>
    </xdr:from>
    <xdr:to>
      <xdr:col>158</xdr:col>
      <xdr:colOff>0</xdr:colOff>
      <xdr:row>154</xdr:row>
      <xdr:rowOff>0</xdr:rowOff>
    </xdr:to>
    <xdr:grpSp>
      <xdr:nvGrpSpPr>
        <xdr:cNvPr id="245" name="Group 260"/>
        <xdr:cNvGrpSpPr>
          <a:grpSpLocks/>
        </xdr:cNvGrpSpPr>
      </xdr:nvGrpSpPr>
      <xdr:grpSpPr>
        <a:xfrm rot="5400000">
          <a:off x="10106025" y="7724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46" name="Line 26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6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6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0</xdr:colOff>
      <xdr:row>140</xdr:row>
      <xdr:rowOff>0</xdr:rowOff>
    </xdr:from>
    <xdr:to>
      <xdr:col>153</xdr:col>
      <xdr:colOff>0</xdr:colOff>
      <xdr:row>142</xdr:row>
      <xdr:rowOff>0</xdr:rowOff>
    </xdr:to>
    <xdr:grpSp>
      <xdr:nvGrpSpPr>
        <xdr:cNvPr id="249" name="Group 264"/>
        <xdr:cNvGrpSpPr>
          <a:grpSpLocks/>
        </xdr:cNvGrpSpPr>
      </xdr:nvGrpSpPr>
      <xdr:grpSpPr>
        <a:xfrm rot="5400000">
          <a:off x="9820275" y="71532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50" name="Line 26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6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6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113</xdr:row>
      <xdr:rowOff>0</xdr:rowOff>
    </xdr:from>
    <xdr:to>
      <xdr:col>149</xdr:col>
      <xdr:colOff>0</xdr:colOff>
      <xdr:row>115</xdr:row>
      <xdr:rowOff>0</xdr:rowOff>
    </xdr:to>
    <xdr:grpSp>
      <xdr:nvGrpSpPr>
        <xdr:cNvPr id="253" name="Group 268"/>
        <xdr:cNvGrpSpPr>
          <a:grpSpLocks/>
        </xdr:cNvGrpSpPr>
      </xdr:nvGrpSpPr>
      <xdr:grpSpPr>
        <a:xfrm rot="5400000">
          <a:off x="9591675" y="58674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54" name="Line 26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27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7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0</xdr:colOff>
      <xdr:row>114</xdr:row>
      <xdr:rowOff>0</xdr:rowOff>
    </xdr:from>
    <xdr:to>
      <xdr:col>147</xdr:col>
      <xdr:colOff>0</xdr:colOff>
      <xdr:row>114</xdr:row>
      <xdr:rowOff>0</xdr:rowOff>
    </xdr:to>
    <xdr:sp>
      <xdr:nvSpPr>
        <xdr:cNvPr id="257" name="Line 276"/>
        <xdr:cNvSpPr>
          <a:spLocks/>
        </xdr:cNvSpPr>
      </xdr:nvSpPr>
      <xdr:spPr>
        <a:xfrm rot="5400000">
          <a:off x="9420225" y="591502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108</xdr:row>
      <xdr:rowOff>0</xdr:rowOff>
    </xdr:from>
    <xdr:to>
      <xdr:col>147</xdr:col>
      <xdr:colOff>0</xdr:colOff>
      <xdr:row>108</xdr:row>
      <xdr:rowOff>0</xdr:rowOff>
    </xdr:to>
    <xdr:sp>
      <xdr:nvSpPr>
        <xdr:cNvPr id="258" name="Line 277"/>
        <xdr:cNvSpPr>
          <a:spLocks/>
        </xdr:cNvSpPr>
      </xdr:nvSpPr>
      <xdr:spPr>
        <a:xfrm rot="5400000">
          <a:off x="9420225" y="562927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96</xdr:row>
      <xdr:rowOff>0</xdr:rowOff>
    </xdr:from>
    <xdr:to>
      <xdr:col>147</xdr:col>
      <xdr:colOff>0</xdr:colOff>
      <xdr:row>96</xdr:row>
      <xdr:rowOff>0</xdr:rowOff>
    </xdr:to>
    <xdr:sp>
      <xdr:nvSpPr>
        <xdr:cNvPr id="259" name="Line 278"/>
        <xdr:cNvSpPr>
          <a:spLocks/>
        </xdr:cNvSpPr>
      </xdr:nvSpPr>
      <xdr:spPr>
        <a:xfrm rot="5400000">
          <a:off x="9420225" y="505777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0</xdr:colOff>
      <xdr:row>94</xdr:row>
      <xdr:rowOff>0</xdr:rowOff>
    </xdr:from>
    <xdr:to>
      <xdr:col>152</xdr:col>
      <xdr:colOff>0</xdr:colOff>
      <xdr:row>153</xdr:row>
      <xdr:rowOff>0</xdr:rowOff>
    </xdr:to>
    <xdr:sp>
      <xdr:nvSpPr>
        <xdr:cNvPr id="260" name="Line 279"/>
        <xdr:cNvSpPr>
          <a:spLocks/>
        </xdr:cNvSpPr>
      </xdr:nvSpPr>
      <xdr:spPr>
        <a:xfrm>
          <a:off x="9877425" y="4962525"/>
          <a:ext cx="0" cy="2809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0</xdr:colOff>
      <xdr:row>92</xdr:row>
      <xdr:rowOff>0</xdr:rowOff>
    </xdr:from>
    <xdr:to>
      <xdr:col>153</xdr:col>
      <xdr:colOff>0</xdr:colOff>
      <xdr:row>94</xdr:row>
      <xdr:rowOff>0</xdr:rowOff>
    </xdr:to>
    <xdr:grpSp>
      <xdr:nvGrpSpPr>
        <xdr:cNvPr id="261" name="Group 280"/>
        <xdr:cNvGrpSpPr>
          <a:grpSpLocks/>
        </xdr:cNvGrpSpPr>
      </xdr:nvGrpSpPr>
      <xdr:grpSpPr>
        <a:xfrm rot="5400000">
          <a:off x="9820275" y="48672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62" name="Line 28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28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8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0</xdr:colOff>
      <xdr:row>164</xdr:row>
      <xdr:rowOff>0</xdr:rowOff>
    </xdr:from>
    <xdr:to>
      <xdr:col>158</xdr:col>
      <xdr:colOff>0</xdr:colOff>
      <xdr:row>168</xdr:row>
      <xdr:rowOff>0</xdr:rowOff>
    </xdr:to>
    <xdr:sp>
      <xdr:nvSpPr>
        <xdr:cNvPr id="265" name="Polygon 284"/>
        <xdr:cNvSpPr>
          <a:spLocks/>
        </xdr:cNvSpPr>
      </xdr:nvSpPr>
      <xdr:spPr>
        <a:xfrm>
          <a:off x="9991725" y="8296275"/>
          <a:ext cx="228600" cy="190500"/>
        </a:xfrm>
        <a:custGeom>
          <a:pathLst>
            <a:path h="20" w="20">
              <a:moveTo>
                <a:pt x="15" y="20"/>
              </a:moveTo>
              <a:lnTo>
                <a:pt x="15" y="15"/>
              </a:lnTo>
              <a:lnTo>
                <a:pt x="20" y="15"/>
              </a:lnTo>
              <a:lnTo>
                <a:pt x="20" y="5"/>
              </a:lnTo>
              <a:lnTo>
                <a:pt x="15" y="5"/>
              </a:lnTo>
              <a:lnTo>
                <a:pt x="15" y="0"/>
              </a:lnTo>
              <a:lnTo>
                <a:pt x="5" y="0"/>
              </a:lnTo>
              <a:lnTo>
                <a:pt x="5" y="5"/>
              </a:lnTo>
              <a:lnTo>
                <a:pt x="0" y="5"/>
              </a:lnTo>
              <a:lnTo>
                <a:pt x="0" y="15"/>
              </a:lnTo>
              <a:lnTo>
                <a:pt x="5" y="15"/>
              </a:lnTo>
              <a:lnTo>
                <a:pt x="5" y="20"/>
              </a:lnTo>
              <a:lnTo>
                <a:pt x="15" y="2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7</xdr:col>
      <xdr:colOff>0</xdr:colOff>
      <xdr:row>94</xdr:row>
      <xdr:rowOff>0</xdr:rowOff>
    </xdr:to>
    <xdr:grpSp>
      <xdr:nvGrpSpPr>
        <xdr:cNvPr id="266" name="Group 296"/>
        <xdr:cNvGrpSpPr>
          <a:grpSpLocks/>
        </xdr:cNvGrpSpPr>
      </xdr:nvGrpSpPr>
      <xdr:grpSpPr>
        <a:xfrm rot="5400000">
          <a:off x="1476375" y="48672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67" name="Line 29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9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29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95</xdr:row>
      <xdr:rowOff>0</xdr:rowOff>
    </xdr:from>
    <xdr:to>
      <xdr:col>7</xdr:col>
      <xdr:colOff>0</xdr:colOff>
      <xdr:row>97</xdr:row>
      <xdr:rowOff>0</xdr:rowOff>
    </xdr:to>
    <xdr:grpSp>
      <xdr:nvGrpSpPr>
        <xdr:cNvPr id="270" name="Group 300"/>
        <xdr:cNvGrpSpPr>
          <a:grpSpLocks/>
        </xdr:cNvGrpSpPr>
      </xdr:nvGrpSpPr>
      <xdr:grpSpPr>
        <a:xfrm rot="5400000">
          <a:off x="1476375" y="501015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71" name="Line 301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302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303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102</xdr:row>
      <xdr:rowOff>0</xdr:rowOff>
    </xdr:from>
    <xdr:to>
      <xdr:col>7</xdr:col>
      <xdr:colOff>0</xdr:colOff>
      <xdr:row>104</xdr:row>
      <xdr:rowOff>0</xdr:rowOff>
    </xdr:to>
    <xdr:grpSp>
      <xdr:nvGrpSpPr>
        <xdr:cNvPr id="274" name="Group 304"/>
        <xdr:cNvGrpSpPr>
          <a:grpSpLocks/>
        </xdr:cNvGrpSpPr>
      </xdr:nvGrpSpPr>
      <xdr:grpSpPr>
        <a:xfrm rot="5400000">
          <a:off x="1476375" y="53435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75" name="Line 305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306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307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114</xdr:row>
      <xdr:rowOff>0</xdr:rowOff>
    </xdr:from>
    <xdr:to>
      <xdr:col>7</xdr:col>
      <xdr:colOff>0</xdr:colOff>
      <xdr:row>116</xdr:row>
      <xdr:rowOff>0</xdr:rowOff>
    </xdr:to>
    <xdr:grpSp>
      <xdr:nvGrpSpPr>
        <xdr:cNvPr id="278" name="Group 308"/>
        <xdr:cNvGrpSpPr>
          <a:grpSpLocks/>
        </xdr:cNvGrpSpPr>
      </xdr:nvGrpSpPr>
      <xdr:grpSpPr>
        <a:xfrm rot="5400000">
          <a:off x="1476375" y="5915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79" name="Line 30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31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31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126</xdr:row>
      <xdr:rowOff>0</xdr:rowOff>
    </xdr:from>
    <xdr:to>
      <xdr:col>7</xdr:col>
      <xdr:colOff>0</xdr:colOff>
      <xdr:row>128</xdr:row>
      <xdr:rowOff>0</xdr:rowOff>
    </xdr:to>
    <xdr:grpSp>
      <xdr:nvGrpSpPr>
        <xdr:cNvPr id="282" name="Group 312"/>
        <xdr:cNvGrpSpPr>
          <a:grpSpLocks/>
        </xdr:cNvGrpSpPr>
      </xdr:nvGrpSpPr>
      <xdr:grpSpPr>
        <a:xfrm rot="5400000">
          <a:off x="1476375" y="64865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83" name="Line 31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31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31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129</xdr:row>
      <xdr:rowOff>0</xdr:rowOff>
    </xdr:from>
    <xdr:to>
      <xdr:col>7</xdr:col>
      <xdr:colOff>0</xdr:colOff>
      <xdr:row>131</xdr:row>
      <xdr:rowOff>0</xdr:rowOff>
    </xdr:to>
    <xdr:grpSp>
      <xdr:nvGrpSpPr>
        <xdr:cNvPr id="286" name="Group 316"/>
        <xdr:cNvGrpSpPr>
          <a:grpSpLocks/>
        </xdr:cNvGrpSpPr>
      </xdr:nvGrpSpPr>
      <xdr:grpSpPr>
        <a:xfrm rot="5400000">
          <a:off x="1476375" y="662940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287" name="Line 317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318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319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77</xdr:row>
      <xdr:rowOff>0</xdr:rowOff>
    </xdr:from>
    <xdr:to>
      <xdr:col>135</xdr:col>
      <xdr:colOff>0</xdr:colOff>
      <xdr:row>83</xdr:row>
      <xdr:rowOff>0</xdr:rowOff>
    </xdr:to>
    <xdr:sp>
      <xdr:nvSpPr>
        <xdr:cNvPr id="290" name="Line 320"/>
        <xdr:cNvSpPr>
          <a:spLocks/>
        </xdr:cNvSpPr>
      </xdr:nvSpPr>
      <xdr:spPr>
        <a:xfrm>
          <a:off x="8905875" y="415290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104</xdr:row>
      <xdr:rowOff>0</xdr:rowOff>
    </xdr:from>
    <xdr:to>
      <xdr:col>10</xdr:col>
      <xdr:colOff>0</xdr:colOff>
      <xdr:row>104</xdr:row>
      <xdr:rowOff>0</xdr:rowOff>
    </xdr:to>
    <xdr:sp>
      <xdr:nvSpPr>
        <xdr:cNvPr id="291" name="Line 329"/>
        <xdr:cNvSpPr>
          <a:spLocks/>
        </xdr:cNvSpPr>
      </xdr:nvSpPr>
      <xdr:spPr>
        <a:xfrm rot="5400000">
          <a:off x="1647825" y="5438775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92</xdr:row>
      <xdr:rowOff>0</xdr:rowOff>
    </xdr:from>
    <xdr:to>
      <xdr:col>3</xdr:col>
      <xdr:colOff>0</xdr:colOff>
      <xdr:row>158</xdr:row>
      <xdr:rowOff>0</xdr:rowOff>
    </xdr:to>
    <xdr:grpSp>
      <xdr:nvGrpSpPr>
        <xdr:cNvPr id="292" name="Group 710"/>
        <xdr:cNvGrpSpPr>
          <a:grpSpLocks/>
        </xdr:cNvGrpSpPr>
      </xdr:nvGrpSpPr>
      <xdr:grpSpPr>
        <a:xfrm>
          <a:off x="1190625" y="4867275"/>
          <a:ext cx="171450" cy="3143250"/>
          <a:chOff x="106" y="444"/>
          <a:chExt cx="6" cy="330"/>
        </a:xfrm>
        <a:solidFill>
          <a:srgbClr val="FFFFFF"/>
        </a:solidFill>
      </xdr:grpSpPr>
      <xdr:sp>
        <xdr:nvSpPr>
          <xdr:cNvPr id="293" name="Line 38"/>
          <xdr:cNvSpPr>
            <a:spLocks/>
          </xdr:cNvSpPr>
        </xdr:nvSpPr>
        <xdr:spPr>
          <a:xfrm>
            <a:off x="109" y="454"/>
            <a:ext cx="0" cy="3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94" name="Group 321"/>
          <xdr:cNvGrpSpPr>
            <a:grpSpLocks/>
          </xdr:cNvGrpSpPr>
        </xdr:nvGrpSpPr>
        <xdr:grpSpPr>
          <a:xfrm rot="5400000">
            <a:off x="105" y="766"/>
            <a:ext cx="10" cy="6"/>
            <a:chOff x="535" y="355"/>
            <a:chExt cx="10" cy="10"/>
          </a:xfrm>
          <a:solidFill>
            <a:srgbClr val="FFFFFF"/>
          </a:solidFill>
        </xdr:grpSpPr>
        <xdr:sp>
          <xdr:nvSpPr>
            <xdr:cNvPr id="295" name="Line 322"/>
            <xdr:cNvSpPr>
              <a:spLocks/>
            </xdr:cNvSpPr>
          </xdr:nvSpPr>
          <xdr:spPr>
            <a:xfrm flipV="1">
              <a:off x="535" y="355"/>
              <a:ext cx="10" cy="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Line 323"/>
            <xdr:cNvSpPr>
              <a:spLocks/>
            </xdr:cNvSpPr>
          </xdr:nvSpPr>
          <xdr:spPr>
            <a:xfrm rot="5400000">
              <a:off x="540" y="35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Line 324"/>
            <xdr:cNvSpPr>
              <a:spLocks/>
            </xdr:cNvSpPr>
          </xdr:nvSpPr>
          <xdr:spPr>
            <a:xfrm>
              <a:off x="540" y="35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8" name="Group 325"/>
          <xdr:cNvGrpSpPr>
            <a:grpSpLocks/>
          </xdr:cNvGrpSpPr>
        </xdr:nvGrpSpPr>
        <xdr:grpSpPr>
          <a:xfrm rot="5400000">
            <a:off x="106" y="631"/>
            <a:ext cx="10" cy="5"/>
            <a:chOff x="535" y="355"/>
            <a:chExt cx="10" cy="10"/>
          </a:xfrm>
          <a:solidFill>
            <a:srgbClr val="FFFFFF"/>
          </a:solidFill>
        </xdr:grpSpPr>
        <xdr:sp>
          <xdr:nvSpPr>
            <xdr:cNvPr id="299" name="Line 326"/>
            <xdr:cNvSpPr>
              <a:spLocks/>
            </xdr:cNvSpPr>
          </xdr:nvSpPr>
          <xdr:spPr>
            <a:xfrm flipV="1">
              <a:off x="535" y="355"/>
              <a:ext cx="10" cy="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Line 327"/>
            <xdr:cNvSpPr>
              <a:spLocks/>
            </xdr:cNvSpPr>
          </xdr:nvSpPr>
          <xdr:spPr>
            <a:xfrm rot="5400000">
              <a:off x="540" y="35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Line 328"/>
            <xdr:cNvSpPr>
              <a:spLocks/>
            </xdr:cNvSpPr>
          </xdr:nvSpPr>
          <xdr:spPr>
            <a:xfrm>
              <a:off x="540" y="35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02" name="Group 330"/>
          <xdr:cNvGrpSpPr>
            <a:grpSpLocks/>
          </xdr:cNvGrpSpPr>
        </xdr:nvGrpSpPr>
        <xdr:grpSpPr>
          <a:xfrm rot="5400000">
            <a:off x="106" y="446"/>
            <a:ext cx="10" cy="5"/>
            <a:chOff x="535" y="355"/>
            <a:chExt cx="10" cy="10"/>
          </a:xfrm>
          <a:solidFill>
            <a:srgbClr val="FFFFFF"/>
          </a:solidFill>
        </xdr:grpSpPr>
        <xdr:sp>
          <xdr:nvSpPr>
            <xdr:cNvPr id="303" name="Line 331"/>
            <xdr:cNvSpPr>
              <a:spLocks/>
            </xdr:cNvSpPr>
          </xdr:nvSpPr>
          <xdr:spPr>
            <a:xfrm flipV="1">
              <a:off x="535" y="355"/>
              <a:ext cx="10" cy="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" name="Line 332"/>
            <xdr:cNvSpPr>
              <a:spLocks/>
            </xdr:cNvSpPr>
          </xdr:nvSpPr>
          <xdr:spPr>
            <a:xfrm rot="5400000">
              <a:off x="540" y="35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" name="Line 333"/>
            <xdr:cNvSpPr>
              <a:spLocks/>
            </xdr:cNvSpPr>
          </xdr:nvSpPr>
          <xdr:spPr>
            <a:xfrm>
              <a:off x="540" y="35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117</xdr:row>
      <xdr:rowOff>0</xdr:rowOff>
    </xdr:from>
    <xdr:to>
      <xdr:col>10</xdr:col>
      <xdr:colOff>0</xdr:colOff>
      <xdr:row>117</xdr:row>
      <xdr:rowOff>0</xdr:rowOff>
    </xdr:to>
    <xdr:sp>
      <xdr:nvSpPr>
        <xdr:cNvPr id="306" name="Line 334"/>
        <xdr:cNvSpPr>
          <a:spLocks/>
        </xdr:cNvSpPr>
      </xdr:nvSpPr>
      <xdr:spPr>
        <a:xfrm rot="5400000">
          <a:off x="1647825" y="6057900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10</xdr:col>
      <xdr:colOff>0</xdr:colOff>
      <xdr:row>130</xdr:row>
      <xdr:rowOff>0</xdr:rowOff>
    </xdr:to>
    <xdr:sp>
      <xdr:nvSpPr>
        <xdr:cNvPr id="307" name="Line 335"/>
        <xdr:cNvSpPr>
          <a:spLocks/>
        </xdr:cNvSpPr>
      </xdr:nvSpPr>
      <xdr:spPr>
        <a:xfrm rot="5400000">
          <a:off x="1647825" y="6677025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12</xdr:col>
      <xdr:colOff>0</xdr:colOff>
      <xdr:row>93</xdr:row>
      <xdr:rowOff>0</xdr:rowOff>
    </xdr:to>
    <xdr:sp>
      <xdr:nvSpPr>
        <xdr:cNvPr id="308" name="Line 336"/>
        <xdr:cNvSpPr>
          <a:spLocks/>
        </xdr:cNvSpPr>
      </xdr:nvSpPr>
      <xdr:spPr>
        <a:xfrm rot="5400000">
          <a:off x="1123950" y="4914900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153</xdr:row>
      <xdr:rowOff>0</xdr:rowOff>
    </xdr:from>
    <xdr:to>
      <xdr:col>156</xdr:col>
      <xdr:colOff>9525</xdr:colOff>
      <xdr:row>153</xdr:row>
      <xdr:rowOff>0</xdr:rowOff>
    </xdr:to>
    <xdr:sp>
      <xdr:nvSpPr>
        <xdr:cNvPr id="309" name="Line 338"/>
        <xdr:cNvSpPr>
          <a:spLocks/>
        </xdr:cNvSpPr>
      </xdr:nvSpPr>
      <xdr:spPr>
        <a:xfrm rot="5400000">
          <a:off x="7762875" y="7772400"/>
          <a:ext cx="2352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156</xdr:row>
      <xdr:rowOff>0</xdr:rowOff>
    </xdr:from>
    <xdr:to>
      <xdr:col>135</xdr:col>
      <xdr:colOff>0</xdr:colOff>
      <xdr:row>169</xdr:row>
      <xdr:rowOff>0</xdr:rowOff>
    </xdr:to>
    <xdr:sp>
      <xdr:nvSpPr>
        <xdr:cNvPr id="310" name="Line 341"/>
        <xdr:cNvSpPr>
          <a:spLocks/>
        </xdr:cNvSpPr>
      </xdr:nvSpPr>
      <xdr:spPr>
        <a:xfrm>
          <a:off x="8905875" y="7915275"/>
          <a:ext cx="0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0</xdr:colOff>
      <xdr:row>169</xdr:row>
      <xdr:rowOff>0</xdr:rowOff>
    </xdr:to>
    <xdr:sp>
      <xdr:nvSpPr>
        <xdr:cNvPr id="311" name="Line 342"/>
        <xdr:cNvSpPr>
          <a:spLocks/>
        </xdr:cNvSpPr>
      </xdr:nvSpPr>
      <xdr:spPr>
        <a:xfrm>
          <a:off x="1819275" y="829627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0</xdr:colOff>
      <xdr:row>152</xdr:row>
      <xdr:rowOff>0</xdr:rowOff>
    </xdr:from>
    <xdr:to>
      <xdr:col>153</xdr:col>
      <xdr:colOff>0</xdr:colOff>
      <xdr:row>154</xdr:row>
      <xdr:rowOff>0</xdr:rowOff>
    </xdr:to>
    <xdr:grpSp>
      <xdr:nvGrpSpPr>
        <xdr:cNvPr id="312" name="Group 358"/>
        <xdr:cNvGrpSpPr>
          <a:grpSpLocks/>
        </xdr:cNvGrpSpPr>
      </xdr:nvGrpSpPr>
      <xdr:grpSpPr>
        <a:xfrm rot="5400000">
          <a:off x="9820275" y="772477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13" name="Line 359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360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61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167</xdr:row>
      <xdr:rowOff>0</xdr:rowOff>
    </xdr:from>
    <xdr:to>
      <xdr:col>134</xdr:col>
      <xdr:colOff>0</xdr:colOff>
      <xdr:row>167</xdr:row>
      <xdr:rowOff>0</xdr:rowOff>
    </xdr:to>
    <xdr:sp>
      <xdr:nvSpPr>
        <xdr:cNvPr id="316" name="Line 364"/>
        <xdr:cNvSpPr>
          <a:spLocks/>
        </xdr:cNvSpPr>
      </xdr:nvSpPr>
      <xdr:spPr>
        <a:xfrm>
          <a:off x="1819275" y="8439150"/>
          <a:ext cx="7029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166</xdr:row>
      <xdr:rowOff>0</xdr:rowOff>
    </xdr:from>
    <xdr:to>
      <xdr:col>77</xdr:col>
      <xdr:colOff>0</xdr:colOff>
      <xdr:row>168</xdr:row>
      <xdr:rowOff>0</xdr:rowOff>
    </xdr:to>
    <xdr:grpSp>
      <xdr:nvGrpSpPr>
        <xdr:cNvPr id="317" name="Group 365"/>
        <xdr:cNvGrpSpPr>
          <a:grpSpLocks/>
        </xdr:cNvGrpSpPr>
      </xdr:nvGrpSpPr>
      <xdr:grpSpPr>
        <a:xfrm>
          <a:off x="5476875" y="83915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18" name="Line 366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67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368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0</xdr:colOff>
      <xdr:row>166</xdr:row>
      <xdr:rowOff>0</xdr:rowOff>
    </xdr:from>
    <xdr:to>
      <xdr:col>136</xdr:col>
      <xdr:colOff>0</xdr:colOff>
      <xdr:row>168</xdr:row>
      <xdr:rowOff>0</xdr:rowOff>
    </xdr:to>
    <xdr:grpSp>
      <xdr:nvGrpSpPr>
        <xdr:cNvPr id="321" name="Group 369"/>
        <xdr:cNvGrpSpPr>
          <a:grpSpLocks/>
        </xdr:cNvGrpSpPr>
      </xdr:nvGrpSpPr>
      <xdr:grpSpPr>
        <a:xfrm>
          <a:off x="8848725" y="83915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22" name="Line 37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37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7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166</xdr:row>
      <xdr:rowOff>0</xdr:rowOff>
    </xdr:from>
    <xdr:to>
      <xdr:col>12</xdr:col>
      <xdr:colOff>0</xdr:colOff>
      <xdr:row>168</xdr:row>
      <xdr:rowOff>0</xdr:rowOff>
    </xdr:to>
    <xdr:grpSp>
      <xdr:nvGrpSpPr>
        <xdr:cNvPr id="325" name="Group 373"/>
        <xdr:cNvGrpSpPr>
          <a:grpSpLocks/>
        </xdr:cNvGrpSpPr>
      </xdr:nvGrpSpPr>
      <xdr:grpSpPr>
        <a:xfrm>
          <a:off x="1762125" y="83915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26" name="Line 374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375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76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180</xdr:row>
      <xdr:rowOff>228600</xdr:rowOff>
    </xdr:from>
    <xdr:to>
      <xdr:col>49</xdr:col>
      <xdr:colOff>0</xdr:colOff>
      <xdr:row>181</xdr:row>
      <xdr:rowOff>0</xdr:rowOff>
    </xdr:to>
    <xdr:sp>
      <xdr:nvSpPr>
        <xdr:cNvPr id="329" name="Polygon 526"/>
        <xdr:cNvSpPr>
          <a:spLocks/>
        </xdr:cNvSpPr>
      </xdr:nvSpPr>
      <xdr:spPr>
        <a:xfrm rot="16200000" flipV="1">
          <a:off x="3819525" y="9925050"/>
          <a:ext cx="171450" cy="171450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178</xdr:row>
      <xdr:rowOff>0</xdr:rowOff>
    </xdr:from>
    <xdr:to>
      <xdr:col>51</xdr:col>
      <xdr:colOff>0</xdr:colOff>
      <xdr:row>178</xdr:row>
      <xdr:rowOff>95250</xdr:rowOff>
    </xdr:to>
    <xdr:sp>
      <xdr:nvSpPr>
        <xdr:cNvPr id="330" name="Rectangle 527"/>
        <xdr:cNvSpPr>
          <a:spLocks/>
        </xdr:cNvSpPr>
      </xdr:nvSpPr>
      <xdr:spPr>
        <a:xfrm>
          <a:off x="3762375" y="9448800"/>
          <a:ext cx="342900" cy="9525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0</xdr:colOff>
      <xdr:row>175</xdr:row>
      <xdr:rowOff>0</xdr:rowOff>
    </xdr:from>
    <xdr:to>
      <xdr:col>20</xdr:col>
      <xdr:colOff>0</xdr:colOff>
      <xdr:row>178</xdr:row>
      <xdr:rowOff>47625</xdr:rowOff>
    </xdr:to>
    <xdr:pic>
      <xdr:nvPicPr>
        <xdr:cNvPr id="33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90773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180</xdr:row>
      <xdr:rowOff>0</xdr:rowOff>
    </xdr:from>
    <xdr:to>
      <xdr:col>21</xdr:col>
      <xdr:colOff>0</xdr:colOff>
      <xdr:row>181</xdr:row>
      <xdr:rowOff>0</xdr:rowOff>
    </xdr:to>
    <xdr:pic>
      <xdr:nvPicPr>
        <xdr:cNvPr id="332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9696450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177</xdr:row>
      <xdr:rowOff>0</xdr:rowOff>
    </xdr:from>
    <xdr:to>
      <xdr:col>54</xdr:col>
      <xdr:colOff>0</xdr:colOff>
      <xdr:row>177</xdr:row>
      <xdr:rowOff>104775</xdr:rowOff>
    </xdr:to>
    <xdr:sp>
      <xdr:nvSpPr>
        <xdr:cNvPr id="333" name="Rectangle 532"/>
        <xdr:cNvSpPr>
          <a:spLocks/>
        </xdr:cNvSpPr>
      </xdr:nvSpPr>
      <xdr:spPr>
        <a:xfrm rot="10800000">
          <a:off x="3762375" y="9324975"/>
          <a:ext cx="514350" cy="104775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176</xdr:row>
      <xdr:rowOff>0</xdr:rowOff>
    </xdr:from>
    <xdr:to>
      <xdr:col>57</xdr:col>
      <xdr:colOff>0</xdr:colOff>
      <xdr:row>176</xdr:row>
      <xdr:rowOff>104775</xdr:rowOff>
    </xdr:to>
    <xdr:sp>
      <xdr:nvSpPr>
        <xdr:cNvPr id="334" name="Rectangle 533"/>
        <xdr:cNvSpPr>
          <a:spLocks/>
        </xdr:cNvSpPr>
      </xdr:nvSpPr>
      <xdr:spPr>
        <a:xfrm>
          <a:off x="3762375" y="9201150"/>
          <a:ext cx="685800" cy="104775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180</xdr:row>
      <xdr:rowOff>276225</xdr:rowOff>
    </xdr:from>
    <xdr:to>
      <xdr:col>87</xdr:col>
      <xdr:colOff>0</xdr:colOff>
      <xdr:row>181</xdr:row>
      <xdr:rowOff>0</xdr:rowOff>
    </xdr:to>
    <xdr:sp>
      <xdr:nvSpPr>
        <xdr:cNvPr id="335" name="Rectangle 549"/>
        <xdr:cNvSpPr>
          <a:spLocks/>
        </xdr:cNvSpPr>
      </xdr:nvSpPr>
      <xdr:spPr>
        <a:xfrm rot="10800000">
          <a:off x="6048375" y="9972675"/>
          <a:ext cx="114300" cy="123825"/>
        </a:xfrm>
        <a:prstGeom prst="rect">
          <a:avLst/>
        </a:prstGeom>
        <a:pattFill prst="dkUpDiag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180</xdr:row>
      <xdr:rowOff>238125</xdr:rowOff>
    </xdr:from>
    <xdr:to>
      <xdr:col>118</xdr:col>
      <xdr:colOff>0</xdr:colOff>
      <xdr:row>181</xdr:row>
      <xdr:rowOff>0</xdr:rowOff>
    </xdr:to>
    <xdr:sp>
      <xdr:nvSpPr>
        <xdr:cNvPr id="336" name="Polygon 550"/>
        <xdr:cNvSpPr>
          <a:spLocks/>
        </xdr:cNvSpPr>
      </xdr:nvSpPr>
      <xdr:spPr>
        <a:xfrm>
          <a:off x="7762875" y="9934575"/>
          <a:ext cx="171450" cy="161925"/>
        </a:xfrm>
        <a:custGeom>
          <a:pathLst>
            <a:path h="20" w="20">
              <a:moveTo>
                <a:pt x="15" y="20"/>
              </a:moveTo>
              <a:lnTo>
                <a:pt x="15" y="15"/>
              </a:lnTo>
              <a:lnTo>
                <a:pt x="20" y="15"/>
              </a:lnTo>
              <a:lnTo>
                <a:pt x="20" y="5"/>
              </a:lnTo>
              <a:lnTo>
                <a:pt x="15" y="5"/>
              </a:lnTo>
              <a:lnTo>
                <a:pt x="15" y="0"/>
              </a:lnTo>
              <a:lnTo>
                <a:pt x="5" y="0"/>
              </a:lnTo>
              <a:lnTo>
                <a:pt x="5" y="5"/>
              </a:lnTo>
              <a:lnTo>
                <a:pt x="0" y="5"/>
              </a:lnTo>
              <a:lnTo>
                <a:pt x="0" y="15"/>
              </a:lnTo>
              <a:lnTo>
                <a:pt x="5" y="15"/>
              </a:lnTo>
              <a:lnTo>
                <a:pt x="5" y="20"/>
              </a:lnTo>
              <a:lnTo>
                <a:pt x="15" y="2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107</xdr:row>
      <xdr:rowOff>0</xdr:rowOff>
    </xdr:from>
    <xdr:to>
      <xdr:col>167</xdr:col>
      <xdr:colOff>9525</xdr:colOff>
      <xdr:row>136</xdr:row>
      <xdr:rowOff>0</xdr:rowOff>
    </xdr:to>
    <xdr:grpSp>
      <xdr:nvGrpSpPr>
        <xdr:cNvPr id="337" name="Group 556"/>
        <xdr:cNvGrpSpPr>
          <a:grpSpLocks/>
        </xdr:cNvGrpSpPr>
      </xdr:nvGrpSpPr>
      <xdr:grpSpPr>
        <a:xfrm>
          <a:off x="10277475" y="5581650"/>
          <a:ext cx="466725" cy="1381125"/>
          <a:chOff x="196" y="395"/>
          <a:chExt cx="41" cy="145"/>
        </a:xfrm>
        <a:solidFill>
          <a:srgbClr val="FFFFFF"/>
        </a:solidFill>
      </xdr:grpSpPr>
      <xdr:grpSp>
        <xdr:nvGrpSpPr>
          <xdr:cNvPr id="338" name="Group 386"/>
          <xdr:cNvGrpSpPr>
            <a:grpSpLocks/>
          </xdr:cNvGrpSpPr>
        </xdr:nvGrpSpPr>
        <xdr:grpSpPr>
          <a:xfrm>
            <a:off x="196" y="395"/>
            <a:ext cx="11" cy="145"/>
            <a:chOff x="239" y="770"/>
            <a:chExt cx="11" cy="169"/>
          </a:xfrm>
          <a:solidFill>
            <a:srgbClr val="FFFFFF"/>
          </a:solidFill>
        </xdr:grpSpPr>
        <xdr:sp>
          <xdr:nvSpPr>
            <xdr:cNvPr id="339" name="Rectangle 387"/>
            <xdr:cNvSpPr>
              <a:spLocks/>
            </xdr:cNvSpPr>
          </xdr:nvSpPr>
          <xdr:spPr>
            <a:xfrm>
              <a:off x="243" y="770"/>
              <a:ext cx="7" cy="164"/>
            </a:xfrm>
            <a:prstGeom prst="rect">
              <a:avLst/>
            </a:prstGeom>
            <a:pattFill prst="narVert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Line 388"/>
            <xdr:cNvSpPr>
              <a:spLocks/>
            </xdr:cNvSpPr>
          </xdr:nvSpPr>
          <xdr:spPr>
            <a:xfrm>
              <a:off x="241" y="775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Line 389"/>
            <xdr:cNvSpPr>
              <a:spLocks/>
            </xdr:cNvSpPr>
          </xdr:nvSpPr>
          <xdr:spPr>
            <a:xfrm>
              <a:off x="244" y="775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2" name="Rectangle 390"/>
            <xdr:cNvSpPr>
              <a:spLocks/>
            </xdr:cNvSpPr>
          </xdr:nvSpPr>
          <xdr:spPr>
            <a:xfrm>
              <a:off x="239" y="775"/>
              <a:ext cx="7" cy="164"/>
            </a:xfrm>
            <a:prstGeom prst="rect">
              <a:avLst/>
            </a:prstGeom>
            <a:pattFill prst="narVert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43" name="Group 551"/>
          <xdr:cNvGrpSpPr>
            <a:grpSpLocks/>
          </xdr:cNvGrpSpPr>
        </xdr:nvGrpSpPr>
        <xdr:grpSpPr>
          <a:xfrm>
            <a:off x="226" y="395"/>
            <a:ext cx="11" cy="145"/>
            <a:chOff x="239" y="770"/>
            <a:chExt cx="11" cy="169"/>
          </a:xfrm>
          <a:solidFill>
            <a:srgbClr val="FFFFFF"/>
          </a:solidFill>
        </xdr:grpSpPr>
        <xdr:sp>
          <xdr:nvSpPr>
            <xdr:cNvPr id="344" name="Rectangle 552"/>
            <xdr:cNvSpPr>
              <a:spLocks/>
            </xdr:cNvSpPr>
          </xdr:nvSpPr>
          <xdr:spPr>
            <a:xfrm>
              <a:off x="243" y="770"/>
              <a:ext cx="7" cy="164"/>
            </a:xfrm>
            <a:prstGeom prst="rect">
              <a:avLst/>
            </a:prstGeom>
            <a:pattFill prst="narVert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Line 553"/>
            <xdr:cNvSpPr>
              <a:spLocks/>
            </xdr:cNvSpPr>
          </xdr:nvSpPr>
          <xdr:spPr>
            <a:xfrm>
              <a:off x="241" y="775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Line 554"/>
            <xdr:cNvSpPr>
              <a:spLocks/>
            </xdr:cNvSpPr>
          </xdr:nvSpPr>
          <xdr:spPr>
            <a:xfrm>
              <a:off x="244" y="775"/>
              <a:ext cx="0" cy="1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Rectangle 555"/>
            <xdr:cNvSpPr>
              <a:spLocks/>
            </xdr:cNvSpPr>
          </xdr:nvSpPr>
          <xdr:spPr>
            <a:xfrm>
              <a:off x="239" y="775"/>
              <a:ext cx="7" cy="164"/>
            </a:xfrm>
            <a:prstGeom prst="rect">
              <a:avLst/>
            </a:prstGeom>
            <a:pattFill prst="narVert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147</xdr:col>
      <xdr:colOff>0</xdr:colOff>
      <xdr:row>107</xdr:row>
      <xdr:rowOff>0</xdr:rowOff>
    </xdr:from>
    <xdr:to>
      <xdr:col>149</xdr:col>
      <xdr:colOff>0</xdr:colOff>
      <xdr:row>109</xdr:row>
      <xdr:rowOff>0</xdr:rowOff>
    </xdr:to>
    <xdr:grpSp>
      <xdr:nvGrpSpPr>
        <xdr:cNvPr id="348" name="Group 272"/>
        <xdr:cNvGrpSpPr>
          <a:grpSpLocks/>
        </xdr:cNvGrpSpPr>
      </xdr:nvGrpSpPr>
      <xdr:grpSpPr>
        <a:xfrm rot="5400000">
          <a:off x="9591675" y="5581650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349" name="Line 273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274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275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0</xdr:colOff>
      <xdr:row>57</xdr:row>
      <xdr:rowOff>38100</xdr:rowOff>
    </xdr:from>
    <xdr:to>
      <xdr:col>172</xdr:col>
      <xdr:colOff>0</xdr:colOff>
      <xdr:row>174</xdr:row>
      <xdr:rowOff>0</xdr:rowOff>
    </xdr:to>
    <xdr:grpSp>
      <xdr:nvGrpSpPr>
        <xdr:cNvPr id="352" name="Group 741"/>
        <xdr:cNvGrpSpPr>
          <a:grpSpLocks/>
        </xdr:cNvGrpSpPr>
      </xdr:nvGrpSpPr>
      <xdr:grpSpPr>
        <a:xfrm>
          <a:off x="10906125" y="3105150"/>
          <a:ext cx="114300" cy="5705475"/>
          <a:chOff x="197" y="124"/>
          <a:chExt cx="10" cy="600"/>
        </a:xfrm>
        <a:solidFill>
          <a:srgbClr val="FFFFFF"/>
        </a:solidFill>
      </xdr:grpSpPr>
      <xdr:grpSp>
        <xdr:nvGrpSpPr>
          <xdr:cNvPr id="353" name="Group 724"/>
          <xdr:cNvGrpSpPr>
            <a:grpSpLocks/>
          </xdr:cNvGrpSpPr>
        </xdr:nvGrpSpPr>
        <xdr:grpSpPr>
          <a:xfrm>
            <a:off x="197" y="424"/>
            <a:ext cx="10" cy="300"/>
            <a:chOff x="197" y="424"/>
            <a:chExt cx="10" cy="300"/>
          </a:xfrm>
          <a:solidFill>
            <a:srgbClr val="FFFFFF"/>
          </a:solidFill>
        </xdr:grpSpPr>
        <xdr:grpSp>
          <xdr:nvGrpSpPr>
            <xdr:cNvPr id="354" name="Group 711"/>
            <xdr:cNvGrpSpPr>
              <a:grpSpLocks/>
            </xdr:cNvGrpSpPr>
          </xdr:nvGrpSpPr>
          <xdr:grpSpPr>
            <a:xfrm>
              <a:off x="197" y="66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55" name="Rectangle 687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6" name="Rectangle 688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600" b="0" i="0" u="none" baseline="0">
                    <a:latin typeface="Arial CE"/>
                    <a:ea typeface="Arial CE"/>
                    <a:cs typeface="Arial CE"/>
                  </a:rPr>
                  <a:t>0,66</a:t>
                </a:r>
              </a:p>
            </xdr:txBody>
          </xdr:sp>
        </xdr:grpSp>
        <xdr:grpSp>
          <xdr:nvGrpSpPr>
            <xdr:cNvPr id="357" name="Group 712"/>
            <xdr:cNvGrpSpPr>
              <a:grpSpLocks/>
            </xdr:cNvGrpSpPr>
          </xdr:nvGrpSpPr>
          <xdr:grpSpPr>
            <a:xfrm>
              <a:off x="197" y="60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58" name="Rectangle 713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9" name="Rectangle 714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60" name="Group 715"/>
            <xdr:cNvGrpSpPr>
              <a:grpSpLocks/>
            </xdr:cNvGrpSpPr>
          </xdr:nvGrpSpPr>
          <xdr:grpSpPr>
            <a:xfrm>
              <a:off x="197" y="54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61" name="Rectangle 716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2" name="Rectangle 717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63" name="Group 718"/>
            <xdr:cNvGrpSpPr>
              <a:grpSpLocks/>
            </xdr:cNvGrpSpPr>
          </xdr:nvGrpSpPr>
          <xdr:grpSpPr>
            <a:xfrm>
              <a:off x="197" y="48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64" name="Rectangle 719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5" name="Rectangle 720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66" name="Group 721"/>
            <xdr:cNvGrpSpPr>
              <a:grpSpLocks/>
            </xdr:cNvGrpSpPr>
          </xdr:nvGrpSpPr>
          <xdr:grpSpPr>
            <a:xfrm>
              <a:off x="197" y="42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67" name="Rectangle 722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8" name="Rectangle 723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0000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369" name="Group 725"/>
          <xdr:cNvGrpSpPr>
            <a:grpSpLocks/>
          </xdr:cNvGrpSpPr>
        </xdr:nvGrpSpPr>
        <xdr:grpSpPr>
          <a:xfrm>
            <a:off x="197" y="124"/>
            <a:ext cx="10" cy="300"/>
            <a:chOff x="197" y="424"/>
            <a:chExt cx="10" cy="300"/>
          </a:xfrm>
          <a:solidFill>
            <a:srgbClr val="FFFFFF"/>
          </a:solidFill>
        </xdr:grpSpPr>
        <xdr:grpSp>
          <xdr:nvGrpSpPr>
            <xdr:cNvPr id="370" name="Group 726"/>
            <xdr:cNvGrpSpPr>
              <a:grpSpLocks/>
            </xdr:cNvGrpSpPr>
          </xdr:nvGrpSpPr>
          <xdr:grpSpPr>
            <a:xfrm>
              <a:off x="197" y="66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71" name="Rectangle 727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2" name="Rectangle 728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73" name="Group 729"/>
            <xdr:cNvGrpSpPr>
              <a:grpSpLocks/>
            </xdr:cNvGrpSpPr>
          </xdr:nvGrpSpPr>
          <xdr:grpSpPr>
            <a:xfrm>
              <a:off x="197" y="60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74" name="Rectangle 730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Rectangle 731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76" name="Group 732"/>
            <xdr:cNvGrpSpPr>
              <a:grpSpLocks/>
            </xdr:cNvGrpSpPr>
          </xdr:nvGrpSpPr>
          <xdr:grpSpPr>
            <a:xfrm>
              <a:off x="197" y="54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77" name="Rectangle 733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Rectangle 734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79" name="Group 735"/>
            <xdr:cNvGrpSpPr>
              <a:grpSpLocks/>
            </xdr:cNvGrpSpPr>
          </xdr:nvGrpSpPr>
          <xdr:grpSpPr>
            <a:xfrm>
              <a:off x="197" y="48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80" name="Rectangle 736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Rectangle 737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2" name="Group 738"/>
            <xdr:cNvGrpSpPr>
              <a:grpSpLocks/>
            </xdr:cNvGrpSpPr>
          </xdr:nvGrpSpPr>
          <xdr:grpSpPr>
            <a:xfrm>
              <a:off x="197" y="424"/>
              <a:ext cx="10" cy="60"/>
              <a:chOff x="197" y="664"/>
              <a:chExt cx="10" cy="60"/>
            </a:xfrm>
            <a:solidFill>
              <a:srgbClr val="FFFFFF"/>
            </a:solidFill>
          </xdr:grpSpPr>
          <xdr:sp>
            <xdr:nvSpPr>
              <xdr:cNvPr id="383" name="Rectangle 739"/>
              <xdr:cNvSpPr>
                <a:spLocks/>
              </xdr:cNvSpPr>
            </xdr:nvSpPr>
            <xdr:spPr>
              <a:xfrm rot="5400000">
                <a:off x="188" y="67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4" name="Rectangle 740"/>
              <xdr:cNvSpPr>
                <a:spLocks/>
              </xdr:cNvSpPr>
            </xdr:nvSpPr>
            <xdr:spPr>
              <a:xfrm rot="5400000">
                <a:off x="188" y="704"/>
                <a:ext cx="30" cy="10"/>
              </a:xfrm>
              <a:prstGeom prst="rect">
                <a:avLst/>
              </a:prstGeom>
              <a:solidFill>
                <a:srgbClr val="FFFFFF"/>
              </a:solidFill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16</xdr:col>
      <xdr:colOff>0</xdr:colOff>
      <xdr:row>60</xdr:row>
      <xdr:rowOff>0</xdr:rowOff>
    </xdr:from>
    <xdr:to>
      <xdr:col>136</xdr:col>
      <xdr:colOff>0</xdr:colOff>
      <xdr:row>63</xdr:row>
      <xdr:rowOff>0</xdr:rowOff>
    </xdr:to>
    <xdr:grpSp>
      <xdr:nvGrpSpPr>
        <xdr:cNvPr id="385" name="Group 756"/>
        <xdr:cNvGrpSpPr>
          <a:grpSpLocks/>
        </xdr:cNvGrpSpPr>
      </xdr:nvGrpSpPr>
      <xdr:grpSpPr>
        <a:xfrm>
          <a:off x="2105025" y="3209925"/>
          <a:ext cx="6858000" cy="142875"/>
          <a:chOff x="148" y="290"/>
          <a:chExt cx="600" cy="15"/>
        </a:xfrm>
        <a:solidFill>
          <a:srgbClr val="FFFFFF"/>
        </a:solidFill>
      </xdr:grpSpPr>
      <xdr:grpSp>
        <xdr:nvGrpSpPr>
          <xdr:cNvPr id="386" name="Group 655"/>
          <xdr:cNvGrpSpPr>
            <a:grpSpLocks/>
          </xdr:cNvGrpSpPr>
        </xdr:nvGrpSpPr>
        <xdr:grpSpPr>
          <a:xfrm>
            <a:off x="148" y="290"/>
            <a:ext cx="600" cy="5"/>
            <a:chOff x="167" y="190"/>
            <a:chExt cx="600" cy="10"/>
          </a:xfrm>
          <a:solidFill>
            <a:srgbClr val="FFFFFF"/>
          </a:solidFill>
        </xdr:grpSpPr>
        <xdr:grpSp>
          <xdr:nvGrpSpPr>
            <xdr:cNvPr id="387" name="Group 638"/>
            <xdr:cNvGrpSpPr>
              <a:grpSpLocks/>
            </xdr:cNvGrpSpPr>
          </xdr:nvGrpSpPr>
          <xdr:grpSpPr>
            <a:xfrm>
              <a:off x="167" y="190"/>
              <a:ext cx="300" cy="10"/>
              <a:chOff x="167" y="190"/>
              <a:chExt cx="300" cy="10"/>
            </a:xfrm>
            <a:solidFill>
              <a:srgbClr val="FFFFFF"/>
            </a:solidFill>
          </xdr:grpSpPr>
          <xdr:grpSp>
            <xdr:nvGrpSpPr>
              <xdr:cNvPr id="388" name="Group 559"/>
              <xdr:cNvGrpSpPr>
                <a:grpSpLocks/>
              </xdr:cNvGrpSpPr>
            </xdr:nvGrpSpPr>
            <xdr:grpSpPr>
              <a:xfrm>
                <a:off x="16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389" name="Rectangle 557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90" name="Rectangle 558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391" name="Group 623"/>
              <xdr:cNvGrpSpPr>
                <a:grpSpLocks/>
              </xdr:cNvGrpSpPr>
            </xdr:nvGrpSpPr>
            <xdr:grpSpPr>
              <a:xfrm>
                <a:off x="22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392" name="Rectangle 624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93" name="Rectangle 625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394" name="Group 626"/>
              <xdr:cNvGrpSpPr>
                <a:grpSpLocks/>
              </xdr:cNvGrpSpPr>
            </xdr:nvGrpSpPr>
            <xdr:grpSpPr>
              <a:xfrm>
                <a:off x="28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395" name="Rectangle 627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96" name="Rectangle 628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397" name="Group 629"/>
              <xdr:cNvGrpSpPr>
                <a:grpSpLocks/>
              </xdr:cNvGrpSpPr>
            </xdr:nvGrpSpPr>
            <xdr:grpSpPr>
              <a:xfrm>
                <a:off x="34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398" name="Rectangle 630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99" name="Rectangle 631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00" name="Group 632"/>
              <xdr:cNvGrpSpPr>
                <a:grpSpLocks/>
              </xdr:cNvGrpSpPr>
            </xdr:nvGrpSpPr>
            <xdr:grpSpPr>
              <a:xfrm>
                <a:off x="40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01" name="Rectangle 633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02" name="Rectangle 634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403" name="Group 639"/>
            <xdr:cNvGrpSpPr>
              <a:grpSpLocks/>
            </xdr:cNvGrpSpPr>
          </xdr:nvGrpSpPr>
          <xdr:grpSpPr>
            <a:xfrm flipV="1">
              <a:off x="467" y="190"/>
              <a:ext cx="300" cy="10"/>
              <a:chOff x="167" y="190"/>
              <a:chExt cx="300" cy="10"/>
            </a:xfrm>
            <a:solidFill>
              <a:srgbClr val="FFFFFF"/>
            </a:solidFill>
          </xdr:grpSpPr>
          <xdr:grpSp>
            <xdr:nvGrpSpPr>
              <xdr:cNvPr id="404" name="Group 640"/>
              <xdr:cNvGrpSpPr>
                <a:grpSpLocks/>
              </xdr:cNvGrpSpPr>
            </xdr:nvGrpSpPr>
            <xdr:grpSpPr>
              <a:xfrm>
                <a:off x="16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05" name="Rectangle 641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06" name="Rectangle 642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07" name="Group 643"/>
              <xdr:cNvGrpSpPr>
                <a:grpSpLocks/>
              </xdr:cNvGrpSpPr>
            </xdr:nvGrpSpPr>
            <xdr:grpSpPr>
              <a:xfrm>
                <a:off x="22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08" name="Rectangle 644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09" name="Rectangle 645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10" name="Group 646"/>
              <xdr:cNvGrpSpPr>
                <a:grpSpLocks/>
              </xdr:cNvGrpSpPr>
            </xdr:nvGrpSpPr>
            <xdr:grpSpPr>
              <a:xfrm>
                <a:off x="28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11" name="Rectangle 647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2" name="Rectangle 648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13" name="Group 649"/>
              <xdr:cNvGrpSpPr>
                <a:grpSpLocks/>
              </xdr:cNvGrpSpPr>
            </xdr:nvGrpSpPr>
            <xdr:grpSpPr>
              <a:xfrm>
                <a:off x="34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14" name="Rectangle 650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5" name="Rectangle 651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16" name="Group 652"/>
              <xdr:cNvGrpSpPr>
                <a:grpSpLocks/>
              </xdr:cNvGrpSpPr>
            </xdr:nvGrpSpPr>
            <xdr:grpSpPr>
              <a:xfrm>
                <a:off x="407" y="190"/>
                <a:ext cx="60" cy="10"/>
                <a:chOff x="522" y="45"/>
                <a:chExt cx="50" cy="10"/>
              </a:xfrm>
              <a:solidFill>
                <a:srgbClr val="FFFFFF"/>
              </a:solidFill>
            </xdr:grpSpPr>
            <xdr:sp>
              <xdr:nvSpPr>
                <xdr:cNvPr id="417" name="Rectangle 653"/>
                <xdr:cNvSpPr>
                  <a:spLocks/>
                </xdr:cNvSpPr>
              </xdr:nvSpPr>
              <xdr:spPr>
                <a:xfrm>
                  <a:off x="522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8" name="Rectangle 654"/>
                <xdr:cNvSpPr>
                  <a:spLocks/>
                </xdr:cNvSpPr>
              </xdr:nvSpPr>
              <xdr:spPr>
                <a:xfrm>
                  <a:off x="547" y="45"/>
                  <a:ext cx="25" cy="10"/>
                </a:xfrm>
                <a:prstGeom prst="rect">
                  <a:avLst/>
                </a:prstGeom>
                <a:solidFill>
                  <a:srgbClr val="FF0000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419" name="Rectangle 753"/>
          <xdr:cNvSpPr>
            <a:spLocks/>
          </xdr:cNvSpPr>
        </xdr:nvSpPr>
        <xdr:spPr>
          <a:xfrm>
            <a:off x="148" y="295"/>
            <a:ext cx="30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(10-szer   0,66m)  &gt;&gt;&gt;  6,60m</a:t>
            </a:r>
          </a:p>
        </xdr:txBody>
      </xdr:sp>
      <xdr:sp>
        <xdr:nvSpPr>
          <xdr:cNvPr id="420" name="Rectangle 755"/>
          <xdr:cNvSpPr>
            <a:spLocks/>
          </xdr:cNvSpPr>
        </xdr:nvSpPr>
        <xdr:spPr>
          <a:xfrm>
            <a:off x="448" y="295"/>
            <a:ext cx="30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(10-szer   0,66m)  &gt;&gt;&gt;  6,60m</a:t>
            </a:r>
          </a:p>
        </xdr:txBody>
      </xdr:sp>
    </xdr:grpSp>
    <xdr:clientData/>
  </xdr:twoCellAnchor>
  <xdr:twoCellAnchor editAs="oneCell">
    <xdr:from>
      <xdr:col>9</xdr:col>
      <xdr:colOff>9525</xdr:colOff>
      <xdr:row>184</xdr:row>
      <xdr:rowOff>9525</xdr:rowOff>
    </xdr:from>
    <xdr:to>
      <xdr:col>20</xdr:col>
      <xdr:colOff>0</xdr:colOff>
      <xdr:row>187</xdr:row>
      <xdr:rowOff>0</xdr:rowOff>
    </xdr:to>
    <xdr:pic>
      <xdr:nvPicPr>
        <xdr:cNvPr id="421" name="Picture 7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10401300"/>
          <a:ext cx="619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0</xdr:colOff>
      <xdr:row>162</xdr:row>
      <xdr:rowOff>0</xdr:rowOff>
    </xdr:from>
    <xdr:to>
      <xdr:col>48</xdr:col>
      <xdr:colOff>0</xdr:colOff>
      <xdr:row>164</xdr:row>
      <xdr:rowOff>0</xdr:rowOff>
    </xdr:to>
    <xdr:grpSp>
      <xdr:nvGrpSpPr>
        <xdr:cNvPr id="422" name="Group 759"/>
        <xdr:cNvGrpSpPr>
          <a:grpSpLocks/>
        </xdr:cNvGrpSpPr>
      </xdr:nvGrpSpPr>
      <xdr:grpSpPr>
        <a:xfrm>
          <a:off x="3819525" y="8201025"/>
          <a:ext cx="114300" cy="95250"/>
          <a:chOff x="535" y="355"/>
          <a:chExt cx="10" cy="10"/>
        </a:xfrm>
        <a:solidFill>
          <a:srgbClr val="FFFFFF"/>
        </a:solidFill>
      </xdr:grpSpPr>
      <xdr:sp>
        <xdr:nvSpPr>
          <xdr:cNvPr id="423" name="Line 760"/>
          <xdr:cNvSpPr>
            <a:spLocks/>
          </xdr:cNvSpPr>
        </xdr:nvSpPr>
        <xdr:spPr>
          <a:xfrm flipV="1">
            <a:off x="535" y="355"/>
            <a:ext cx="1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761"/>
          <xdr:cNvSpPr>
            <a:spLocks/>
          </xdr:cNvSpPr>
        </xdr:nvSpPr>
        <xdr:spPr>
          <a:xfrm rot="5400000"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762"/>
          <xdr:cNvSpPr>
            <a:spLocks/>
          </xdr:cNvSpPr>
        </xdr:nvSpPr>
        <xdr:spPr>
          <a:xfrm>
            <a:off x="540" y="35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0</xdr:colOff>
      <xdr:row>138</xdr:row>
      <xdr:rowOff>0</xdr:rowOff>
    </xdr:from>
    <xdr:to>
      <xdr:col>135</xdr:col>
      <xdr:colOff>0</xdr:colOff>
      <xdr:row>141</xdr:row>
      <xdr:rowOff>0</xdr:rowOff>
    </xdr:to>
    <xdr:sp>
      <xdr:nvSpPr>
        <xdr:cNvPr id="426" name="Polygon 798"/>
        <xdr:cNvSpPr>
          <a:spLocks/>
        </xdr:cNvSpPr>
      </xdr:nvSpPr>
      <xdr:spPr>
        <a:xfrm rot="5400000">
          <a:off x="8734425" y="7058025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126</xdr:row>
      <xdr:rowOff>0</xdr:rowOff>
    </xdr:from>
    <xdr:to>
      <xdr:col>135</xdr:col>
      <xdr:colOff>0</xdr:colOff>
      <xdr:row>138</xdr:row>
      <xdr:rowOff>0</xdr:rowOff>
    </xdr:to>
    <xdr:sp>
      <xdr:nvSpPr>
        <xdr:cNvPr id="427" name="Rectangle 286"/>
        <xdr:cNvSpPr>
          <a:spLocks/>
        </xdr:cNvSpPr>
      </xdr:nvSpPr>
      <xdr:spPr>
        <a:xfrm rot="5400000">
          <a:off x="8791575" y="6486525"/>
          <a:ext cx="114300" cy="57150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114</xdr:row>
      <xdr:rowOff>0</xdr:rowOff>
    </xdr:from>
    <xdr:to>
      <xdr:col>135</xdr:col>
      <xdr:colOff>0</xdr:colOff>
      <xdr:row>126</xdr:row>
      <xdr:rowOff>0</xdr:rowOff>
    </xdr:to>
    <xdr:sp>
      <xdr:nvSpPr>
        <xdr:cNvPr id="428" name="Rectangle 287"/>
        <xdr:cNvSpPr>
          <a:spLocks/>
        </xdr:cNvSpPr>
      </xdr:nvSpPr>
      <xdr:spPr>
        <a:xfrm rot="5400000">
          <a:off x="8791575" y="5915025"/>
          <a:ext cx="114300" cy="57150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108</xdr:row>
      <xdr:rowOff>0</xdr:rowOff>
    </xdr:from>
    <xdr:to>
      <xdr:col>135</xdr:col>
      <xdr:colOff>0</xdr:colOff>
      <xdr:row>114</xdr:row>
      <xdr:rowOff>0</xdr:rowOff>
    </xdr:to>
    <xdr:sp>
      <xdr:nvSpPr>
        <xdr:cNvPr id="429" name="Rectangle 288"/>
        <xdr:cNvSpPr>
          <a:spLocks/>
        </xdr:cNvSpPr>
      </xdr:nvSpPr>
      <xdr:spPr>
        <a:xfrm rot="5400000">
          <a:off x="8791575" y="5629275"/>
          <a:ext cx="114300" cy="285750"/>
        </a:xfrm>
        <a:prstGeom prst="rect">
          <a:avLst/>
        </a:prstGeom>
        <a:pattFill prst="dkUpDiag">
          <a:fgClr>
            <a:srgbClr val="333333"/>
          </a:fgClr>
          <a:bgClr>
            <a:srgbClr val="333333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96</xdr:row>
      <xdr:rowOff>0</xdr:rowOff>
    </xdr:from>
    <xdr:to>
      <xdr:col>135</xdr:col>
      <xdr:colOff>0</xdr:colOff>
      <xdr:row>108</xdr:row>
      <xdr:rowOff>0</xdr:rowOff>
    </xdr:to>
    <xdr:sp>
      <xdr:nvSpPr>
        <xdr:cNvPr id="430" name="Rectangle 289"/>
        <xdr:cNvSpPr>
          <a:spLocks/>
        </xdr:cNvSpPr>
      </xdr:nvSpPr>
      <xdr:spPr>
        <a:xfrm rot="5400000">
          <a:off x="8791575" y="5057775"/>
          <a:ext cx="114300" cy="571500"/>
        </a:xfrm>
        <a:prstGeom prst="rect">
          <a:avLst/>
        </a:pr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93</xdr:row>
      <xdr:rowOff>0</xdr:rowOff>
    </xdr:from>
    <xdr:to>
      <xdr:col>135</xdr:col>
      <xdr:colOff>0</xdr:colOff>
      <xdr:row>96</xdr:row>
      <xdr:rowOff>0</xdr:rowOff>
    </xdr:to>
    <xdr:sp>
      <xdr:nvSpPr>
        <xdr:cNvPr id="431" name="Polygon 796"/>
        <xdr:cNvSpPr>
          <a:spLocks/>
        </xdr:cNvSpPr>
      </xdr:nvSpPr>
      <xdr:spPr>
        <a:xfrm>
          <a:off x="8734425" y="4914900"/>
          <a:ext cx="171450" cy="142875"/>
        </a:xfrm>
        <a:custGeom>
          <a:pathLst>
            <a:path h="15" w="16">
              <a:moveTo>
                <a:pt x="0" y="0"/>
              </a:moveTo>
              <a:lnTo>
                <a:pt x="16" y="0"/>
              </a:lnTo>
              <a:lnTo>
                <a:pt x="16" y="15"/>
              </a:lnTo>
              <a:lnTo>
                <a:pt x="5" y="15"/>
              </a:lnTo>
              <a:lnTo>
                <a:pt x="5" y="10"/>
              </a:lnTo>
              <a:lnTo>
                <a:pt x="0" y="10"/>
              </a:lnTo>
              <a:lnTo>
                <a:pt x="0" y="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135</xdr:col>
      <xdr:colOff>0</xdr:colOff>
      <xdr:row>93</xdr:row>
      <xdr:rowOff>0</xdr:rowOff>
    </xdr:to>
    <xdr:grpSp>
      <xdr:nvGrpSpPr>
        <xdr:cNvPr id="432" name="Group 293"/>
        <xdr:cNvGrpSpPr>
          <a:grpSpLocks/>
        </xdr:cNvGrpSpPr>
      </xdr:nvGrpSpPr>
      <xdr:grpSpPr>
        <a:xfrm>
          <a:off x="1819275" y="4629150"/>
          <a:ext cx="7086600" cy="285750"/>
          <a:chOff x="130" y="420"/>
          <a:chExt cx="620" cy="27"/>
        </a:xfrm>
        <a:solidFill>
          <a:srgbClr val="FFFFFF"/>
        </a:solidFill>
      </xdr:grpSpPr>
      <xdr:sp>
        <xdr:nvSpPr>
          <xdr:cNvPr id="433" name="Polygon 294"/>
          <xdr:cNvSpPr>
            <a:spLocks/>
          </xdr:cNvSpPr>
        </xdr:nvSpPr>
        <xdr:spPr>
          <a:xfrm rot="16200000">
            <a:off x="740" y="420"/>
            <a:ext cx="10" cy="27"/>
          </a:xfrm>
          <a:custGeom>
            <a:pathLst>
              <a:path h="10" w="20">
                <a:moveTo>
                  <a:pt x="20" y="10"/>
                </a:moveTo>
                <a:lnTo>
                  <a:pt x="19" y="6"/>
                </a:lnTo>
                <a:lnTo>
                  <a:pt x="16" y="3"/>
                </a:lnTo>
                <a:lnTo>
                  <a:pt x="20" y="0"/>
                </a:lnTo>
                <a:lnTo>
                  <a:pt x="0" y="0"/>
                </a:lnTo>
                <a:lnTo>
                  <a:pt x="0" y="10"/>
                </a:lnTo>
                <a:lnTo>
                  <a:pt x="20" y="10"/>
                </a:lnTo>
                <a:close/>
              </a:path>
            </a:pathLst>
          </a:cu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Polygon 295"/>
          <xdr:cNvSpPr>
            <a:spLocks/>
          </xdr:cNvSpPr>
        </xdr:nvSpPr>
        <xdr:spPr>
          <a:xfrm rot="16200000">
            <a:off x="130" y="420"/>
            <a:ext cx="10" cy="27"/>
          </a:xfrm>
          <a:custGeom>
            <a:pathLst>
              <a:path h="10" w="20">
                <a:moveTo>
                  <a:pt x="20" y="10"/>
                </a:moveTo>
                <a:lnTo>
                  <a:pt x="19" y="6"/>
                </a:lnTo>
                <a:lnTo>
                  <a:pt x="16" y="3"/>
                </a:lnTo>
                <a:lnTo>
                  <a:pt x="20" y="0"/>
                </a:lnTo>
                <a:lnTo>
                  <a:pt x="0" y="0"/>
                </a:lnTo>
                <a:lnTo>
                  <a:pt x="0" y="10"/>
                </a:lnTo>
                <a:lnTo>
                  <a:pt x="20" y="10"/>
                </a:lnTo>
                <a:close/>
              </a:path>
            </a:pathLst>
          </a:custGeom>
          <a:pattFill prst="dkUpDiag">
            <a:fgClr>
              <a:srgbClr val="333333"/>
            </a:fgClr>
            <a:bgClr>
              <a:srgbClr val="80808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93</xdr:row>
      <xdr:rowOff>0</xdr:rowOff>
    </xdr:from>
    <xdr:to>
      <xdr:col>142</xdr:col>
      <xdr:colOff>0</xdr:colOff>
      <xdr:row>95</xdr:row>
      <xdr:rowOff>0</xdr:rowOff>
    </xdr:to>
    <xdr:sp>
      <xdr:nvSpPr>
        <xdr:cNvPr id="435" name="Polygon 292"/>
        <xdr:cNvSpPr>
          <a:spLocks/>
        </xdr:cNvSpPr>
      </xdr:nvSpPr>
      <xdr:spPr>
        <a:xfrm>
          <a:off x="8905875" y="4914900"/>
          <a:ext cx="400050" cy="95250"/>
        </a:xfrm>
        <a:custGeom>
          <a:pathLst>
            <a:path h="10" w="20">
              <a:moveTo>
                <a:pt x="20" y="10"/>
              </a:moveTo>
              <a:lnTo>
                <a:pt x="19" y="6"/>
              </a:lnTo>
              <a:lnTo>
                <a:pt x="16" y="3"/>
              </a:lnTo>
              <a:lnTo>
                <a:pt x="20" y="0"/>
              </a:lnTo>
              <a:lnTo>
                <a:pt x="0" y="0"/>
              </a:lnTo>
              <a:lnTo>
                <a:pt x="0" y="10"/>
              </a:lnTo>
              <a:lnTo>
                <a:pt x="20" y="1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154</xdr:col>
      <xdr:colOff>0</xdr:colOff>
      <xdr:row>154</xdr:row>
      <xdr:rowOff>0</xdr:rowOff>
    </xdr:to>
    <xdr:grpSp>
      <xdr:nvGrpSpPr>
        <xdr:cNvPr id="436" name="Group 690"/>
        <xdr:cNvGrpSpPr>
          <a:grpSpLocks/>
        </xdr:cNvGrpSpPr>
      </xdr:nvGrpSpPr>
      <xdr:grpSpPr>
        <a:xfrm>
          <a:off x="1762125" y="4962525"/>
          <a:ext cx="8229600" cy="2857500"/>
          <a:chOff x="152" y="240"/>
          <a:chExt cx="720" cy="300"/>
        </a:xfrm>
        <a:solidFill>
          <a:srgbClr val="FFFFFF"/>
        </a:solidFill>
      </xdr:grpSpPr>
      <xdr:sp>
        <xdr:nvSpPr>
          <xdr:cNvPr id="437" name="Rectangle 691"/>
          <xdr:cNvSpPr>
            <a:spLocks/>
          </xdr:cNvSpPr>
        </xdr:nvSpPr>
        <xdr:spPr>
          <a:xfrm rot="5400000">
            <a:off x="597" y="500"/>
            <a:ext cx="4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692"/>
          <xdr:cNvSpPr>
            <a:spLocks/>
          </xdr:cNvSpPr>
        </xdr:nvSpPr>
        <xdr:spPr>
          <a:xfrm>
            <a:off x="152" y="410"/>
            <a:ext cx="1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93"/>
          <xdr:cNvSpPr>
            <a:spLocks/>
          </xdr:cNvSpPr>
        </xdr:nvSpPr>
        <xdr:spPr>
          <a:xfrm>
            <a:off x="152" y="240"/>
            <a:ext cx="620" cy="10"/>
          </a:xfrm>
          <a:prstGeom prst="rect">
            <a:avLst/>
          </a:prstGeom>
          <a:pattFill prst="narHorz">
            <a:fgClr>
              <a:srgbClr val="993300"/>
            </a:fgClr>
            <a:bgClr>
              <a:srgbClr val="FF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94"/>
          <xdr:cNvSpPr>
            <a:spLocks/>
          </xdr:cNvSpPr>
        </xdr:nvSpPr>
        <xdr:spPr>
          <a:xfrm rot="5400000">
            <a:off x="662" y="355"/>
            <a:ext cx="21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95"/>
          <xdr:cNvSpPr>
            <a:spLocks/>
          </xdr:cNvSpPr>
        </xdr:nvSpPr>
        <xdr:spPr>
          <a:xfrm>
            <a:off x="612" y="470"/>
            <a:ext cx="16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96"/>
          <xdr:cNvSpPr>
            <a:spLocks/>
          </xdr:cNvSpPr>
        </xdr:nvSpPr>
        <xdr:spPr>
          <a:xfrm>
            <a:off x="332" y="530"/>
            <a:ext cx="290" cy="10"/>
          </a:xfrm>
          <a:prstGeom prst="rect">
            <a:avLst/>
          </a:prstGeom>
          <a:pattFill prst="narHorz">
            <a:fgClr>
              <a:srgbClr val="993300"/>
            </a:fgClr>
            <a:bgClr>
              <a:srgbClr val="FF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97"/>
          <xdr:cNvSpPr>
            <a:spLocks/>
          </xdr:cNvSpPr>
        </xdr:nvSpPr>
        <xdr:spPr>
          <a:xfrm rot="5400000">
            <a:off x="287" y="470"/>
            <a:ext cx="10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698"/>
          <xdr:cNvSpPr>
            <a:spLocks/>
          </xdr:cNvSpPr>
        </xdr:nvSpPr>
        <xdr:spPr>
          <a:xfrm rot="5400000">
            <a:off x="83" y="325"/>
            <a:ext cx="15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FFCC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95</xdr:row>
      <xdr:rowOff>0</xdr:rowOff>
    </xdr:from>
    <xdr:to>
      <xdr:col>132</xdr:col>
      <xdr:colOff>0</xdr:colOff>
      <xdr:row>154</xdr:row>
      <xdr:rowOff>0</xdr:rowOff>
    </xdr:to>
    <xdr:grpSp>
      <xdr:nvGrpSpPr>
        <xdr:cNvPr id="445" name="Group 709"/>
        <xdr:cNvGrpSpPr>
          <a:grpSpLocks/>
        </xdr:cNvGrpSpPr>
      </xdr:nvGrpSpPr>
      <xdr:grpSpPr>
        <a:xfrm>
          <a:off x="1866900" y="5010150"/>
          <a:ext cx="6867525" cy="2809875"/>
          <a:chOff x="156" y="250"/>
          <a:chExt cx="601" cy="295"/>
        </a:xfrm>
        <a:solidFill>
          <a:srgbClr val="FFFFFF"/>
        </a:solidFill>
      </xdr:grpSpPr>
      <xdr:grpSp>
        <xdr:nvGrpSpPr>
          <xdr:cNvPr id="446" name="Group 392"/>
          <xdr:cNvGrpSpPr>
            <a:grpSpLocks/>
          </xdr:cNvGrpSpPr>
        </xdr:nvGrpSpPr>
        <xdr:grpSpPr>
          <a:xfrm>
            <a:off x="156" y="250"/>
            <a:ext cx="176" cy="175"/>
            <a:chOff x="183" y="617"/>
            <a:chExt cx="181" cy="169"/>
          </a:xfrm>
          <a:solidFill>
            <a:srgbClr val="FFFFFF"/>
          </a:solidFill>
        </xdr:grpSpPr>
        <xdr:grpSp>
          <xdr:nvGrpSpPr>
            <xdr:cNvPr id="447" name="Group 393"/>
            <xdr:cNvGrpSpPr>
              <a:grpSpLocks/>
            </xdr:cNvGrpSpPr>
          </xdr:nvGrpSpPr>
          <xdr:grpSpPr>
            <a:xfrm>
              <a:off x="183" y="617"/>
              <a:ext cx="11" cy="169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448" name="Rectangle 394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9" name="Line 395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0" name="Line 396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1" name="Rectangle 397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52" name="Group 398"/>
            <xdr:cNvGrpSpPr>
              <a:grpSpLocks/>
            </xdr:cNvGrpSpPr>
          </xdr:nvGrpSpPr>
          <xdr:grpSpPr>
            <a:xfrm>
              <a:off x="208" y="617"/>
              <a:ext cx="11" cy="169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453" name="Rectangle 399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4" name="Line 400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5" name="Line 401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6" name="Rectangle 402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57" name="Group 403"/>
            <xdr:cNvGrpSpPr>
              <a:grpSpLocks/>
            </xdr:cNvGrpSpPr>
          </xdr:nvGrpSpPr>
          <xdr:grpSpPr>
            <a:xfrm>
              <a:off x="238" y="617"/>
              <a:ext cx="11" cy="169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458" name="Rectangle 404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9" name="Line 405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0" name="Line 406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1" name="Rectangle 407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62" name="Group 408"/>
            <xdr:cNvGrpSpPr>
              <a:grpSpLocks/>
            </xdr:cNvGrpSpPr>
          </xdr:nvGrpSpPr>
          <xdr:grpSpPr>
            <a:xfrm>
              <a:off x="268" y="617"/>
              <a:ext cx="11" cy="169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463" name="Rectangle 409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" name="Line 410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5" name="Line 411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6" name="Rectangle 412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67" name="Group 413"/>
            <xdr:cNvGrpSpPr>
              <a:grpSpLocks/>
            </xdr:cNvGrpSpPr>
          </xdr:nvGrpSpPr>
          <xdr:grpSpPr>
            <a:xfrm>
              <a:off x="298" y="617"/>
              <a:ext cx="11" cy="169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468" name="Rectangle 414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9" name="Line 415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0" name="Line 416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1" name="Rectangle 417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72" name="Group 418"/>
            <xdr:cNvGrpSpPr>
              <a:grpSpLocks/>
            </xdr:cNvGrpSpPr>
          </xdr:nvGrpSpPr>
          <xdr:grpSpPr>
            <a:xfrm>
              <a:off x="328" y="617"/>
              <a:ext cx="11" cy="169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473" name="Rectangle 419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4" name="Line 420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5" name="Line 421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6" name="Rectangle 422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77" name="Group 423"/>
            <xdr:cNvGrpSpPr>
              <a:grpSpLocks/>
            </xdr:cNvGrpSpPr>
          </xdr:nvGrpSpPr>
          <xdr:grpSpPr>
            <a:xfrm>
              <a:off x="353" y="617"/>
              <a:ext cx="11" cy="169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478" name="Rectangle 424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9" name="Line 425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0" name="Line 426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1" name="Rectangle 427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482" name="Group 428"/>
          <xdr:cNvGrpSpPr>
            <a:grpSpLocks/>
          </xdr:cNvGrpSpPr>
        </xdr:nvGrpSpPr>
        <xdr:grpSpPr>
          <a:xfrm>
            <a:off x="337" y="250"/>
            <a:ext cx="265" cy="295"/>
            <a:chOff x="339" y="624"/>
            <a:chExt cx="275" cy="313"/>
          </a:xfrm>
          <a:solidFill>
            <a:srgbClr val="FFFFFF"/>
          </a:solidFill>
        </xdr:grpSpPr>
        <xdr:grpSp>
          <xdr:nvGrpSpPr>
            <xdr:cNvPr id="483" name="Group 429"/>
            <xdr:cNvGrpSpPr>
              <a:grpSpLocks/>
            </xdr:cNvGrpSpPr>
          </xdr:nvGrpSpPr>
          <xdr:grpSpPr>
            <a:xfrm>
              <a:off x="339" y="624"/>
              <a:ext cx="246" cy="313"/>
              <a:chOff x="368" y="617"/>
              <a:chExt cx="246" cy="282"/>
            </a:xfrm>
            <a:solidFill>
              <a:srgbClr val="FFFFFF"/>
            </a:solidFill>
          </xdr:grpSpPr>
          <xdr:grpSp>
            <xdr:nvGrpSpPr>
              <xdr:cNvPr id="484" name="Group 430"/>
              <xdr:cNvGrpSpPr>
                <a:grpSpLocks/>
              </xdr:cNvGrpSpPr>
            </xdr:nvGrpSpPr>
            <xdr:grpSpPr>
              <a:xfrm>
                <a:off x="368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485" name="Rectangle 431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86" name="Line 432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87" name="Line 433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88" name="Rectangle 434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89" name="Group 435"/>
              <xdr:cNvGrpSpPr>
                <a:grpSpLocks/>
              </xdr:cNvGrpSpPr>
            </xdr:nvGrpSpPr>
            <xdr:grpSpPr>
              <a:xfrm>
                <a:off x="394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490" name="Rectangle 436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1" name="Line 437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2" name="Line 438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3" name="Rectangle 439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94" name="Group 440"/>
              <xdr:cNvGrpSpPr>
                <a:grpSpLocks/>
              </xdr:cNvGrpSpPr>
            </xdr:nvGrpSpPr>
            <xdr:grpSpPr>
              <a:xfrm>
                <a:off x="424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495" name="Rectangle 441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6" name="Line 442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7" name="Line 443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98" name="Rectangle 444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499" name="Group 445"/>
              <xdr:cNvGrpSpPr>
                <a:grpSpLocks/>
              </xdr:cNvGrpSpPr>
            </xdr:nvGrpSpPr>
            <xdr:grpSpPr>
              <a:xfrm>
                <a:off x="453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500" name="Rectangle 446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1" name="Line 447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2" name="Line 448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3" name="Rectangle 449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04" name="Group 450"/>
              <xdr:cNvGrpSpPr>
                <a:grpSpLocks/>
              </xdr:cNvGrpSpPr>
            </xdr:nvGrpSpPr>
            <xdr:grpSpPr>
              <a:xfrm>
                <a:off x="484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505" name="Rectangle 451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6" name="Line 452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7" name="Line 453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08" name="Rectangle 454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09" name="Group 455"/>
              <xdr:cNvGrpSpPr>
                <a:grpSpLocks/>
              </xdr:cNvGrpSpPr>
            </xdr:nvGrpSpPr>
            <xdr:grpSpPr>
              <a:xfrm>
                <a:off x="514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510" name="Rectangle 456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1" name="Line 457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2" name="Line 458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3" name="Rectangle 459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14" name="Group 460"/>
              <xdr:cNvGrpSpPr>
                <a:grpSpLocks/>
              </xdr:cNvGrpSpPr>
            </xdr:nvGrpSpPr>
            <xdr:grpSpPr>
              <a:xfrm>
                <a:off x="543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515" name="Rectangle 461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6" name="Line 462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7" name="Line 463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18" name="Rectangle 464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19" name="Group 465"/>
              <xdr:cNvGrpSpPr>
                <a:grpSpLocks/>
              </xdr:cNvGrpSpPr>
            </xdr:nvGrpSpPr>
            <xdr:grpSpPr>
              <a:xfrm>
                <a:off x="574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520" name="Rectangle 466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21" name="Line 467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22" name="Line 468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23" name="Rectangle 469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524" name="Group 470"/>
              <xdr:cNvGrpSpPr>
                <a:grpSpLocks/>
              </xdr:cNvGrpSpPr>
            </xdr:nvGrpSpPr>
            <xdr:grpSpPr>
              <a:xfrm>
                <a:off x="603" y="617"/>
                <a:ext cx="11" cy="282"/>
                <a:chOff x="239" y="770"/>
                <a:chExt cx="11" cy="169"/>
              </a:xfrm>
              <a:solidFill>
                <a:srgbClr val="FFFFFF"/>
              </a:solidFill>
            </xdr:grpSpPr>
            <xdr:sp>
              <xdr:nvSpPr>
                <xdr:cNvPr id="525" name="Rectangle 471"/>
                <xdr:cNvSpPr>
                  <a:spLocks/>
                </xdr:cNvSpPr>
              </xdr:nvSpPr>
              <xdr:spPr>
                <a:xfrm>
                  <a:off x="243" y="770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26" name="Line 472"/>
                <xdr:cNvSpPr>
                  <a:spLocks/>
                </xdr:cNvSpPr>
              </xdr:nvSpPr>
              <xdr:spPr>
                <a:xfrm>
                  <a:off x="241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27" name="Line 473"/>
                <xdr:cNvSpPr>
                  <a:spLocks/>
                </xdr:cNvSpPr>
              </xdr:nvSpPr>
              <xdr:spPr>
                <a:xfrm>
                  <a:off x="244" y="775"/>
                  <a:ext cx="0" cy="16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528" name="Rectangle 474"/>
                <xdr:cNvSpPr>
                  <a:spLocks/>
                </xdr:cNvSpPr>
              </xdr:nvSpPr>
              <xdr:spPr>
                <a:xfrm>
                  <a:off x="239" y="775"/>
                  <a:ext cx="7" cy="164"/>
                </a:xfrm>
                <a:prstGeom prst="rect">
                  <a:avLst/>
                </a:prstGeom>
                <a:pattFill prst="narVert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529" name="Group 475"/>
            <xdr:cNvGrpSpPr>
              <a:grpSpLocks/>
            </xdr:cNvGrpSpPr>
          </xdr:nvGrpSpPr>
          <xdr:grpSpPr>
            <a:xfrm>
              <a:off x="603" y="624"/>
              <a:ext cx="11" cy="313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530" name="Rectangle 476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1" name="Line 477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2" name="Line 478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3" name="Rectangle 479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grpSp>
        <xdr:nvGrpSpPr>
          <xdr:cNvPr id="534" name="Group 480"/>
          <xdr:cNvGrpSpPr>
            <a:grpSpLocks/>
          </xdr:cNvGrpSpPr>
        </xdr:nvGrpSpPr>
        <xdr:grpSpPr>
          <a:xfrm>
            <a:off x="606" y="250"/>
            <a:ext cx="151" cy="235"/>
            <a:chOff x="613" y="624"/>
            <a:chExt cx="156" cy="255"/>
          </a:xfrm>
          <a:solidFill>
            <a:srgbClr val="FFFFFF"/>
          </a:solidFill>
        </xdr:grpSpPr>
        <xdr:grpSp>
          <xdr:nvGrpSpPr>
            <xdr:cNvPr id="535" name="Group 481"/>
            <xdr:cNvGrpSpPr>
              <a:grpSpLocks/>
            </xdr:cNvGrpSpPr>
          </xdr:nvGrpSpPr>
          <xdr:grpSpPr>
            <a:xfrm>
              <a:off x="613" y="624"/>
              <a:ext cx="11" cy="255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536" name="Rectangle 482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7" name="Line 483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8" name="Line 484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9" name="Rectangle 485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40" name="Group 486"/>
            <xdr:cNvGrpSpPr>
              <a:grpSpLocks/>
            </xdr:cNvGrpSpPr>
          </xdr:nvGrpSpPr>
          <xdr:grpSpPr>
            <a:xfrm>
              <a:off x="638" y="624"/>
              <a:ext cx="11" cy="255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541" name="Rectangle 487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2" name="Line 488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3" name="Line 489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4" name="Rectangle 490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45" name="Group 491"/>
            <xdr:cNvGrpSpPr>
              <a:grpSpLocks/>
            </xdr:cNvGrpSpPr>
          </xdr:nvGrpSpPr>
          <xdr:grpSpPr>
            <a:xfrm>
              <a:off x="668" y="624"/>
              <a:ext cx="11" cy="255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546" name="Rectangle 492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7" name="Line 493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8" name="Line 494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9" name="Rectangle 495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50" name="Group 496"/>
            <xdr:cNvGrpSpPr>
              <a:grpSpLocks/>
            </xdr:cNvGrpSpPr>
          </xdr:nvGrpSpPr>
          <xdr:grpSpPr>
            <a:xfrm>
              <a:off x="698" y="624"/>
              <a:ext cx="11" cy="255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551" name="Rectangle 497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2" name="Line 498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3" name="Line 499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4" name="Rectangle 500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55" name="Group 501"/>
            <xdr:cNvGrpSpPr>
              <a:grpSpLocks/>
            </xdr:cNvGrpSpPr>
          </xdr:nvGrpSpPr>
          <xdr:grpSpPr>
            <a:xfrm>
              <a:off x="728" y="624"/>
              <a:ext cx="11" cy="255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556" name="Rectangle 502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7" name="Line 503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8" name="Line 504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9" name="Rectangle 505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60" name="Group 506"/>
            <xdr:cNvGrpSpPr>
              <a:grpSpLocks/>
            </xdr:cNvGrpSpPr>
          </xdr:nvGrpSpPr>
          <xdr:grpSpPr>
            <a:xfrm>
              <a:off x="758" y="624"/>
              <a:ext cx="11" cy="255"/>
              <a:chOff x="239" y="770"/>
              <a:chExt cx="11" cy="169"/>
            </a:xfrm>
            <a:solidFill>
              <a:srgbClr val="FFFFFF"/>
            </a:solidFill>
          </xdr:grpSpPr>
          <xdr:sp>
            <xdr:nvSpPr>
              <xdr:cNvPr id="561" name="Rectangle 507"/>
              <xdr:cNvSpPr>
                <a:spLocks/>
              </xdr:cNvSpPr>
            </xdr:nvSpPr>
            <xdr:spPr>
              <a:xfrm>
                <a:off x="243" y="770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2" name="Line 508"/>
              <xdr:cNvSpPr>
                <a:spLocks/>
              </xdr:cNvSpPr>
            </xdr:nvSpPr>
            <xdr:spPr>
              <a:xfrm>
                <a:off x="241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3" name="Line 509"/>
              <xdr:cNvSpPr>
                <a:spLocks/>
              </xdr:cNvSpPr>
            </xdr:nvSpPr>
            <xdr:spPr>
              <a:xfrm>
                <a:off x="244" y="775"/>
                <a:ext cx="0" cy="16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4" name="Rectangle 510"/>
              <xdr:cNvSpPr>
                <a:spLocks/>
              </xdr:cNvSpPr>
            </xdr:nvSpPr>
            <xdr:spPr>
              <a:xfrm>
                <a:off x="239" y="775"/>
                <a:ext cx="7" cy="164"/>
              </a:xfrm>
              <a:prstGeom prst="rect">
                <a:avLst/>
              </a:prstGeom>
              <a:pattFill prst="nar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0</xdr:colOff>
      <xdr:row>97</xdr:row>
      <xdr:rowOff>0</xdr:rowOff>
    </xdr:from>
    <xdr:to>
      <xdr:col>151</xdr:col>
      <xdr:colOff>0</xdr:colOff>
      <xdr:row>157</xdr:row>
      <xdr:rowOff>0</xdr:rowOff>
    </xdr:to>
    <xdr:grpSp>
      <xdr:nvGrpSpPr>
        <xdr:cNvPr id="565" name="Group 700"/>
        <xdr:cNvGrpSpPr>
          <a:grpSpLocks/>
        </xdr:cNvGrpSpPr>
      </xdr:nvGrpSpPr>
      <xdr:grpSpPr>
        <a:xfrm>
          <a:off x="1590675" y="5105400"/>
          <a:ext cx="8229600" cy="2857500"/>
          <a:chOff x="152" y="240"/>
          <a:chExt cx="720" cy="300"/>
        </a:xfrm>
        <a:solidFill>
          <a:srgbClr val="FFFFFF"/>
        </a:solidFill>
      </xdr:grpSpPr>
      <xdr:sp>
        <xdr:nvSpPr>
          <xdr:cNvPr id="566" name="Rectangle 701"/>
          <xdr:cNvSpPr>
            <a:spLocks/>
          </xdr:cNvSpPr>
        </xdr:nvSpPr>
        <xdr:spPr>
          <a:xfrm rot="5400000">
            <a:off x="597" y="500"/>
            <a:ext cx="4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702"/>
          <xdr:cNvSpPr>
            <a:spLocks/>
          </xdr:cNvSpPr>
        </xdr:nvSpPr>
        <xdr:spPr>
          <a:xfrm>
            <a:off x="152" y="410"/>
            <a:ext cx="1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703"/>
          <xdr:cNvSpPr>
            <a:spLocks/>
          </xdr:cNvSpPr>
        </xdr:nvSpPr>
        <xdr:spPr>
          <a:xfrm>
            <a:off x="152" y="240"/>
            <a:ext cx="62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704"/>
          <xdr:cNvSpPr>
            <a:spLocks/>
          </xdr:cNvSpPr>
        </xdr:nvSpPr>
        <xdr:spPr>
          <a:xfrm rot="5400000">
            <a:off x="662" y="355"/>
            <a:ext cx="21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705"/>
          <xdr:cNvSpPr>
            <a:spLocks/>
          </xdr:cNvSpPr>
        </xdr:nvSpPr>
        <xdr:spPr>
          <a:xfrm>
            <a:off x="612" y="470"/>
            <a:ext cx="16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706"/>
          <xdr:cNvSpPr>
            <a:spLocks/>
          </xdr:cNvSpPr>
        </xdr:nvSpPr>
        <xdr:spPr>
          <a:xfrm>
            <a:off x="332" y="530"/>
            <a:ext cx="290" cy="10"/>
          </a:xfrm>
          <a:prstGeom prst="rect">
            <a:avLst/>
          </a:prstGeom>
          <a:pattFill prst="narHorz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707"/>
          <xdr:cNvSpPr>
            <a:spLocks/>
          </xdr:cNvSpPr>
        </xdr:nvSpPr>
        <xdr:spPr>
          <a:xfrm rot="5400000">
            <a:off x="287" y="470"/>
            <a:ext cx="10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708"/>
          <xdr:cNvSpPr>
            <a:spLocks/>
          </xdr:cNvSpPr>
        </xdr:nvSpPr>
        <xdr:spPr>
          <a:xfrm rot="5400000">
            <a:off x="83" y="325"/>
            <a:ext cx="150" cy="10"/>
          </a:xfrm>
          <a:prstGeom prst="rect">
            <a:avLst/>
          </a:prstGeom>
          <a:pattFill prst="narVert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139</xdr:row>
      <xdr:rowOff>0</xdr:rowOff>
    </xdr:from>
    <xdr:to>
      <xdr:col>140</xdr:col>
      <xdr:colOff>0</xdr:colOff>
      <xdr:row>141</xdr:row>
      <xdr:rowOff>0</xdr:rowOff>
    </xdr:to>
    <xdr:sp>
      <xdr:nvSpPr>
        <xdr:cNvPr id="574" name="Polygon 291"/>
        <xdr:cNvSpPr>
          <a:spLocks/>
        </xdr:cNvSpPr>
      </xdr:nvSpPr>
      <xdr:spPr>
        <a:xfrm>
          <a:off x="8905875" y="7105650"/>
          <a:ext cx="285750" cy="95250"/>
        </a:xfrm>
        <a:custGeom>
          <a:pathLst>
            <a:path h="10" w="20">
              <a:moveTo>
                <a:pt x="20" y="10"/>
              </a:moveTo>
              <a:lnTo>
                <a:pt x="19" y="6"/>
              </a:lnTo>
              <a:lnTo>
                <a:pt x="16" y="3"/>
              </a:lnTo>
              <a:lnTo>
                <a:pt x="20" y="0"/>
              </a:lnTo>
              <a:lnTo>
                <a:pt x="0" y="0"/>
              </a:lnTo>
              <a:lnTo>
                <a:pt x="0" y="10"/>
              </a:lnTo>
              <a:lnTo>
                <a:pt x="20" y="10"/>
              </a:lnTo>
              <a:close/>
            </a:path>
          </a:pathLst>
        </a:custGeom>
        <a:pattFill prst="dkUpDiag">
          <a:fgClr>
            <a:srgbClr val="333333"/>
          </a:fgClr>
          <a:bgClr>
            <a:srgbClr val="80808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g-mobilhazak.extra\vv-excelfajlok\savaria-sopiane-csaladihazak\uj-csak-fuzes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XLS\INERC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_Dxls\HANG&#193;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_Dxls\mobil%20h&#225;zak\_&#218;j%20sarkok%202005%20j&#250;nius\_____FR_&#225;g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ógatott"/>
      <sheetName val="cs'sacy"/>
      <sheetName val="egy történet"/>
      <sheetName val="hagyomanyos-bovites"/>
      <sheetName val="uj-robbantott (2)"/>
      <sheetName val="sabl"/>
      <sheetName val="lom"/>
      <sheetName val="robbantott(5-lepe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ERCIA"/>
      <sheetName val="főtartó kezdet"/>
      <sheetName val="alap k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ESZK"/>
      <sheetName val="Metszet"/>
      <sheetName val="HÉJ"/>
      <sheetName val="HÉJ (2)"/>
      <sheetName val="PILLÉR (2)"/>
      <sheetName val="OSZLOP"/>
      <sheetName val="FESZTÁV 10 12 14 15 25 "/>
      <sheetName val="SZELVÉNY"/>
      <sheetName val="RÁCS tartó"/>
      <sheetName val="7,5, 0,83 (4)"/>
      <sheetName val="7,5, 0,83 (5)"/>
      <sheetName val="3,75  0,42"/>
      <sheetName val="11,5  1,47"/>
      <sheetName val="15,2  2,14"/>
      <sheetName val="7,5, 0,83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ESZK"/>
      <sheetName val="FR_ÁGY (7)"/>
      <sheetName val="FR_ÁGY (90)"/>
      <sheetName val="FR_ÁGY (91)"/>
      <sheetName val="FR_ÁGY (4)"/>
      <sheetName val="FR_ÁGY (5)"/>
      <sheetName val="FR_ÁGY (6)"/>
      <sheetName val="7,5, 0,83"/>
      <sheetName val="7,5, 0,83 (2)"/>
      <sheetName val="LOM"/>
      <sheetName val="FR_ÁGY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orshazak.extra.hu/v-arak-falak.html#falak16" TargetMode="External" /><Relationship Id="rId2" Type="http://schemas.openxmlformats.org/officeDocument/2006/relationships/hyperlink" Target="http://www.gyorshazak.extra.hu/v-arak-s.falak.html#sfalak" TargetMode="External" /><Relationship Id="rId3" Type="http://schemas.openxmlformats.org/officeDocument/2006/relationships/hyperlink" Target="http://www.gyorshazak.extra.hu/v-arak-fodemek21.html#pallok21" TargetMode="External" /><Relationship Id="rId4" Type="http://schemas.openxmlformats.org/officeDocument/2006/relationships/hyperlink" Target="http://www.gyorshazak.extra.hu/v-arak-x.falak.html#xfalak" TargetMode="External" /><Relationship Id="rId5" Type="http://schemas.openxmlformats.org/officeDocument/2006/relationships/hyperlink" Target="http://www.gyorshazak.extra.hu/cataloge/index.html" TargetMode="External" /><Relationship Id="rId6" Type="http://schemas.openxmlformats.org/officeDocument/2006/relationships/hyperlink" Target="http://www.gyorshazak.extramobilhazak.hu/excel10.xlb" TargetMode="External" /><Relationship Id="rId7" Type="http://schemas.openxmlformats.org/officeDocument/2006/relationships/hyperlink" Target="http://www.gyorshazak.extramobilhazak.hu/kedvenc-hatter.zip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yorshazak.extra.hu/v-arak-falak.html#falak16" TargetMode="External" /><Relationship Id="rId2" Type="http://schemas.openxmlformats.org/officeDocument/2006/relationships/hyperlink" Target="http://www.gyorshazak.extra.hu/v-arak-s.falak.html#sfalak" TargetMode="External" /><Relationship Id="rId3" Type="http://schemas.openxmlformats.org/officeDocument/2006/relationships/hyperlink" Target="http://www.gyorshazak.extra.hu/v-arak-x.falak.html#xfalak" TargetMode="External" /><Relationship Id="rId4" Type="http://schemas.openxmlformats.org/officeDocument/2006/relationships/hyperlink" Target="http://gyorshazak.extramobilhazak.hu/cataloge/index.html" TargetMode="External" /><Relationship Id="rId5" Type="http://schemas.openxmlformats.org/officeDocument/2006/relationships/hyperlink" Target="http://www.gyorshazak.extra.hu/v-arak-gerendak19.html#gerenda19" TargetMode="External" /><Relationship Id="rId6" Type="http://schemas.openxmlformats.org/officeDocument/2006/relationships/hyperlink" Target="http://www.gyorshazak.extramobilhazak.hu/v-arak-falak.html#falak16" TargetMode="External" /><Relationship Id="rId7" Type="http://schemas.openxmlformats.org/officeDocument/2006/relationships/hyperlink" Target="http://www.gyorshazak.extramobilhazak.hu/v-arak-s.falak.html#sfalak" TargetMode="External" /><Relationship Id="rId8" Type="http://schemas.openxmlformats.org/officeDocument/2006/relationships/hyperlink" Target="http://www.gyorshazak.extramobilhazak.hu/v-arak-gerendak19.html#gerenda19" TargetMode="External" /><Relationship Id="rId9" Type="http://schemas.openxmlformats.org/officeDocument/2006/relationships/hyperlink" Target="http://www.gyorshazak.extramobilhazak.hu/v-arak-x.falak.html#xfalak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/>
  <dimension ref="A1:FS649"/>
  <sheetViews>
    <sheetView showGridLines="0" tabSelected="1" defaultGridColor="0" zoomScale="85" zoomScaleNormal="85" zoomScaleSheetLayoutView="85" colorId="22" workbookViewId="0" topLeftCell="A1">
      <selection activeCell="S8" sqref="S8"/>
    </sheetView>
  </sheetViews>
  <sheetFormatPr defaultColWidth="9.00390625" defaultRowHeight="3.75" customHeight="1"/>
  <cols>
    <col min="1" max="1" width="13.75390625" style="104" customWidth="1"/>
    <col min="2" max="2" width="0.6171875" style="8" customWidth="1"/>
    <col min="3" max="3" width="3.75390625" style="5" customWidth="1"/>
    <col min="4" max="173" width="0.74609375" style="8" customWidth="1"/>
    <col min="174" max="174" width="0.6171875" style="8" customWidth="1"/>
    <col min="175" max="16384" width="0.6171875" style="8" hidden="1" customWidth="1"/>
  </cols>
  <sheetData>
    <row r="1" spans="1:3" s="3" customFormat="1" ht="3.75" customHeight="1">
      <c r="A1" s="104"/>
      <c r="B1" s="8"/>
      <c r="C1" s="4"/>
    </row>
    <row r="2" spans="1:3" s="3" customFormat="1" ht="3.75" customHeight="1">
      <c r="A2" s="104"/>
      <c r="B2" s="8"/>
      <c r="C2" s="4"/>
    </row>
    <row r="3" spans="4:175" ht="57" customHeight="1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7"/>
      <c r="AH3" s="7"/>
      <c r="AI3" s="7"/>
      <c r="AJ3" s="7"/>
      <c r="AK3" s="7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  <c r="BA3" s="7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</row>
    <row r="4" spans="3:175" ht="3.75" customHeight="1" thickBot="1">
      <c r="C4" s="9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1"/>
      <c r="AG4" s="11"/>
      <c r="AH4" s="11"/>
      <c r="AI4" s="11"/>
      <c r="AJ4" s="11"/>
      <c r="AK4" s="11"/>
      <c r="AL4" s="1"/>
      <c r="AM4" s="1"/>
      <c r="AN4" s="1"/>
      <c r="AO4" s="1"/>
      <c r="AP4" s="1"/>
      <c r="AQ4" s="1"/>
      <c r="AR4" s="1"/>
      <c r="AS4" s="11"/>
      <c r="AT4" s="11"/>
      <c r="AU4" s="11"/>
      <c r="AV4" s="11"/>
      <c r="AW4" s="11"/>
      <c r="AX4" s="11"/>
      <c r="AY4" s="11"/>
      <c r="AZ4" s="11"/>
      <c r="BA4" s="11"/>
      <c r="BB4" s="12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2"/>
      <c r="FH4" s="1"/>
      <c r="FI4" s="1"/>
      <c r="FJ4" s="1"/>
      <c r="FK4" s="1"/>
      <c r="FL4" s="1"/>
      <c r="FM4" s="1"/>
      <c r="FN4" s="1"/>
      <c r="FO4" s="1"/>
      <c r="FP4" s="1"/>
      <c r="FQ4" s="1"/>
      <c r="FR4" s="6"/>
      <c r="FS4" s="6"/>
    </row>
    <row r="5" spans="3:175" ht="45" customHeight="1" thickBot="1">
      <c r="C5" s="240" t="s">
        <v>84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2"/>
      <c r="S5" s="197" t="s">
        <v>79</v>
      </c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3"/>
      <c r="FS5" s="6"/>
    </row>
    <row r="6" spans="3:175" ht="3" customHeight="1" thickBot="1"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6"/>
    </row>
    <row r="7" spans="3:175" ht="49.5" customHeight="1" thickBot="1">
      <c r="C7" s="243" t="s">
        <v>85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198" t="s">
        <v>88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3"/>
      <c r="FS7" s="6"/>
    </row>
    <row r="8" spans="3:175" ht="3.75" customHeight="1">
      <c r="C8" s="9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6"/>
    </row>
    <row r="9" spans="3:175" ht="24.75" customHeight="1">
      <c r="C9" s="9"/>
      <c r="D9" s="213" t="s">
        <v>26</v>
      </c>
      <c r="E9" s="213"/>
      <c r="F9" s="213"/>
      <c r="G9" s="14"/>
      <c r="H9" s="125" t="s">
        <v>80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6"/>
      <c r="FS9" s="6"/>
    </row>
    <row r="10" spans="3:175" ht="3.75" customHeight="1">
      <c r="C10" s="9"/>
      <c r="D10" s="69"/>
      <c r="E10" s="69"/>
      <c r="F10" s="69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6"/>
      <c r="FS10" s="6"/>
    </row>
    <row r="11" spans="3:175" ht="3.75" customHeight="1">
      <c r="C11" s="9"/>
      <c r="D11" s="69"/>
      <c r="E11" s="69"/>
      <c r="F11" s="69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6"/>
      <c r="FS11" s="6"/>
    </row>
    <row r="12" spans="3:175" ht="3.75" customHeight="1">
      <c r="C12" s="9"/>
      <c r="D12" s="69"/>
      <c r="E12" s="69"/>
      <c r="F12" s="69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6"/>
      <c r="FS12" s="6"/>
    </row>
    <row r="13" spans="3:175" ht="3.75" customHeight="1">
      <c r="C13" s="9"/>
      <c r="D13" s="69"/>
      <c r="E13" s="69"/>
      <c r="F13" s="69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6"/>
      <c r="FS13" s="6"/>
    </row>
    <row r="14" spans="3:175" ht="3.75" customHeight="1">
      <c r="C14" s="9"/>
      <c r="D14" s="69"/>
      <c r="E14" s="69"/>
      <c r="F14" s="69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6"/>
      <c r="FS14" s="6"/>
    </row>
    <row r="15" spans="3:175" ht="3.75" customHeight="1">
      <c r="C15" s="9"/>
      <c r="D15" s="69"/>
      <c r="E15" s="69"/>
      <c r="F15" s="69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6"/>
      <c r="FS15" s="6"/>
    </row>
    <row r="16" spans="3:175" ht="3.75" customHeight="1">
      <c r="C16" s="9"/>
      <c r="D16" s="69"/>
      <c r="E16" s="69"/>
      <c r="F16" s="69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6"/>
      <c r="FS16" s="6"/>
    </row>
    <row r="17" spans="3:175" ht="3.75" customHeight="1">
      <c r="C17" s="9"/>
      <c r="D17" s="69"/>
      <c r="E17" s="69"/>
      <c r="F17" s="69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6"/>
      <c r="FS17" s="6"/>
    </row>
    <row r="18" spans="3:175" ht="3.75" customHeight="1">
      <c r="C18" s="9"/>
      <c r="D18" s="69"/>
      <c r="E18" s="69"/>
      <c r="F18" s="69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6"/>
      <c r="FS18" s="6"/>
    </row>
    <row r="19" spans="3:175" ht="3.75" customHeight="1">
      <c r="C19" s="9"/>
      <c r="D19" s="69"/>
      <c r="E19" s="69"/>
      <c r="F19" s="69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6"/>
      <c r="FS19" s="6"/>
    </row>
    <row r="20" spans="3:175" ht="3.75" customHeight="1">
      <c r="C20" s="9"/>
      <c r="D20" s="69"/>
      <c r="E20" s="69"/>
      <c r="F20" s="69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6"/>
      <c r="FS20" s="6"/>
    </row>
    <row r="21" spans="3:175" ht="3.75" customHeight="1">
      <c r="C21" s="9"/>
      <c r="D21" s="69"/>
      <c r="E21" s="69"/>
      <c r="F21" s="69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6"/>
      <c r="FS21" s="6"/>
    </row>
    <row r="22" spans="3:175" ht="3.75" customHeight="1">
      <c r="C22" s="9"/>
      <c r="D22" s="14"/>
      <c r="E22" s="14"/>
      <c r="F22" s="14"/>
      <c r="G22" s="1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6"/>
      <c r="FS22" s="6"/>
    </row>
    <row r="23" spans="3:175" ht="3.75" customHeight="1">
      <c r="C23" s="9"/>
      <c r="D23" s="14"/>
      <c r="E23" s="14"/>
      <c r="F23" s="14"/>
      <c r="G23" s="1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6"/>
      <c r="FS23" s="6"/>
    </row>
    <row r="24" spans="3:175" ht="3.75" customHeight="1">
      <c r="C24" s="9"/>
      <c r="D24" s="14"/>
      <c r="E24" s="14"/>
      <c r="F24" s="14"/>
      <c r="G24" s="1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6"/>
      <c r="FS24" s="6"/>
    </row>
    <row r="25" spans="3:175" ht="3.75" customHeight="1">
      <c r="C25" s="9"/>
      <c r="D25" s="14"/>
      <c r="E25" s="14"/>
      <c r="F25" s="14"/>
      <c r="G25" s="1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6"/>
      <c r="FS25" s="6"/>
    </row>
    <row r="26" spans="3:175" ht="3.75" customHeight="1">
      <c r="C26" s="9"/>
      <c r="D26" s="14"/>
      <c r="E26" s="14"/>
      <c r="F26" s="14"/>
      <c r="G26" s="1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6"/>
      <c r="FS26" s="6"/>
    </row>
    <row r="27" spans="3:175" ht="3.75" customHeight="1">
      <c r="C27" s="9"/>
      <c r="D27" s="14"/>
      <c r="E27" s="14"/>
      <c r="F27" s="14"/>
      <c r="G27" s="1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99" t="s">
        <v>37</v>
      </c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199"/>
      <c r="EX27" s="199"/>
      <c r="EY27" s="199"/>
      <c r="EZ27" s="199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199"/>
      <c r="FL27" s="199"/>
      <c r="FM27" s="199"/>
      <c r="FN27" s="199"/>
      <c r="FO27" s="199"/>
      <c r="FP27" s="199"/>
      <c r="FQ27" s="199"/>
      <c r="FR27" s="6"/>
      <c r="FS27" s="6"/>
    </row>
    <row r="28" spans="3:175" ht="3.75" customHeight="1">
      <c r="C28" s="9"/>
      <c r="D28" s="14"/>
      <c r="E28" s="14"/>
      <c r="F28" s="14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199"/>
      <c r="FH28" s="199"/>
      <c r="FI28" s="199"/>
      <c r="FJ28" s="199"/>
      <c r="FK28" s="199"/>
      <c r="FL28" s="199"/>
      <c r="FM28" s="199"/>
      <c r="FN28" s="199"/>
      <c r="FO28" s="199"/>
      <c r="FP28" s="199"/>
      <c r="FQ28" s="199"/>
      <c r="FR28" s="6"/>
      <c r="FS28" s="6"/>
    </row>
    <row r="29" spans="3:175" ht="3.75" customHeight="1">
      <c r="C29" s="9"/>
      <c r="D29" s="14"/>
      <c r="E29" s="14"/>
      <c r="F29" s="14"/>
      <c r="G29" s="1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  <c r="FH29" s="199"/>
      <c r="FI29" s="199"/>
      <c r="FJ29" s="199"/>
      <c r="FK29" s="199"/>
      <c r="FL29" s="199"/>
      <c r="FM29" s="199"/>
      <c r="FN29" s="199"/>
      <c r="FO29" s="199"/>
      <c r="FP29" s="199"/>
      <c r="FQ29" s="199"/>
      <c r="FR29" s="6"/>
      <c r="FS29" s="6"/>
    </row>
    <row r="30" spans="3:175" ht="3.75" customHeight="1">
      <c r="C30" s="9"/>
      <c r="D30" s="14"/>
      <c r="E30" s="14"/>
      <c r="F30" s="14"/>
      <c r="G30" s="1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6"/>
      <c r="FS30" s="6"/>
    </row>
    <row r="31" spans="3:175" ht="3.75" customHeight="1">
      <c r="C31" s="9"/>
      <c r="D31" s="14"/>
      <c r="E31" s="14"/>
      <c r="F31" s="14"/>
      <c r="G31" s="1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6"/>
      <c r="FS31" s="6"/>
    </row>
    <row r="32" spans="3:175" ht="12" customHeight="1">
      <c r="C32" s="9"/>
      <c r="D32" s="200" t="s">
        <v>38</v>
      </c>
      <c r="E32" s="201"/>
      <c r="F32" s="201"/>
      <c r="G32" s="14"/>
      <c r="H32" s="202" t="s">
        <v>72</v>
      </c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6"/>
      <c r="FS32" s="6"/>
    </row>
    <row r="33" spans="3:175" ht="12" customHeight="1">
      <c r="C33" s="9"/>
      <c r="D33" s="200" t="s">
        <v>39</v>
      </c>
      <c r="E33" s="201"/>
      <c r="F33" s="201"/>
      <c r="G33" s="14"/>
      <c r="H33" s="202" t="s">
        <v>73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6"/>
      <c r="FS33" s="6"/>
    </row>
    <row r="34" spans="3:175" ht="22.5" customHeight="1">
      <c r="C34" s="9"/>
      <c r="D34" s="200" t="s">
        <v>40</v>
      </c>
      <c r="E34" s="201"/>
      <c r="F34" s="201"/>
      <c r="G34" s="14"/>
      <c r="H34" s="198" t="s">
        <v>74</v>
      </c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6"/>
      <c r="FS34" s="6"/>
    </row>
    <row r="35" spans="3:175" ht="3.75" customHeight="1">
      <c r="C35" s="9"/>
      <c r="D35" s="14"/>
      <c r="E35" s="14"/>
      <c r="F35" s="14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6"/>
      <c r="FS35" s="6"/>
    </row>
    <row r="36" spans="3:175" ht="24.75" customHeight="1">
      <c r="C36" s="9"/>
      <c r="D36" s="213" t="s">
        <v>27</v>
      </c>
      <c r="E36" s="213"/>
      <c r="F36" s="213"/>
      <c r="G36" s="1"/>
      <c r="H36" s="125" t="s">
        <v>75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6"/>
      <c r="FS36" s="6"/>
    </row>
    <row r="37" spans="3:175" ht="3.75" customHeight="1">
      <c r="C37" s="9"/>
      <c r="D37" s="69"/>
      <c r="E37" s="69"/>
      <c r="F37" s="69"/>
      <c r="G37" s="1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6"/>
      <c r="FS37" s="6"/>
    </row>
    <row r="38" spans="3:175" ht="13.5" customHeight="1">
      <c r="C38" s="9"/>
      <c r="D38" s="213" t="s">
        <v>28</v>
      </c>
      <c r="E38" s="213"/>
      <c r="F38" s="213"/>
      <c r="G38" s="1"/>
      <c r="H38" s="126" t="s">
        <v>76</v>
      </c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6"/>
      <c r="FS38" s="6"/>
    </row>
    <row r="39" spans="3:175" ht="21.75" customHeight="1">
      <c r="C39" s="9"/>
      <c r="D39" s="213" t="s">
        <v>35</v>
      </c>
      <c r="E39" s="213"/>
      <c r="F39" s="213"/>
      <c r="G39" s="1"/>
      <c r="H39" s="125" t="s">
        <v>77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6"/>
      <c r="FS39" s="6"/>
    </row>
    <row r="40" spans="3:175" ht="3.75" customHeight="1">
      <c r="C40" s="9"/>
      <c r="D40" s="14"/>
      <c r="E40" s="14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6"/>
      <c r="FS40" s="6"/>
    </row>
    <row r="41" spans="3:175" ht="3.75" customHeight="1">
      <c r="C41" s="9"/>
      <c r="D41" s="14"/>
      <c r="E41" s="14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6"/>
      <c r="FS41" s="6"/>
    </row>
    <row r="42" spans="3:175" ht="3.75" customHeight="1">
      <c r="C42" s="9"/>
      <c r="D42" s="14"/>
      <c r="E42" s="14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6"/>
      <c r="FS42" s="6"/>
    </row>
    <row r="43" spans="3:175" ht="3.75" customHeight="1">
      <c r="C43" s="9"/>
      <c r="D43" s="14"/>
      <c r="E43" s="14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6"/>
      <c r="FS43" s="6"/>
    </row>
    <row r="44" spans="3:175" ht="3.75" customHeight="1">
      <c r="C44" s="9"/>
      <c r="D44" s="14"/>
      <c r="E44" s="14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6"/>
      <c r="FS44" s="6"/>
    </row>
    <row r="45" spans="3:175" ht="3.75" customHeight="1">
      <c r="C45" s="9"/>
      <c r="D45" s="14"/>
      <c r="E45" s="14"/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6"/>
      <c r="FS45" s="6"/>
    </row>
    <row r="46" spans="3:175" ht="6.75" customHeight="1">
      <c r="C46" s="24"/>
      <c r="D46" s="29"/>
      <c r="E46" s="29"/>
      <c r="F46" s="29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6"/>
      <c r="FS46" s="6"/>
    </row>
    <row r="47" spans="3:175" ht="3.75" customHeight="1">
      <c r="C47" s="9"/>
      <c r="D47" s="14"/>
      <c r="E47" s="14"/>
      <c r="F47" s="1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6"/>
      <c r="FS47" s="6"/>
    </row>
    <row r="48" spans="3:175" ht="9.75" customHeight="1" thickBot="1">
      <c r="C48" s="145" t="s">
        <v>78</v>
      </c>
      <c r="D48" s="14"/>
      <c r="E48" s="14"/>
      <c r="F48" s="1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6"/>
      <c r="FS48" s="6"/>
    </row>
    <row r="49" spans="3:175" ht="3.75" customHeight="1">
      <c r="C49" s="9"/>
      <c r="D49" s="14"/>
      <c r="E49" s="14"/>
      <c r="F49" s="1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96" t="s">
        <v>24</v>
      </c>
      <c r="EO49" s="97"/>
      <c r="EP49" s="97"/>
      <c r="EQ49" s="71"/>
      <c r="ER49" s="207">
        <f>EY99*BR55-(C114*AJ146)-(ET126*DO146)</f>
        <v>78.9525</v>
      </c>
      <c r="ES49" s="208"/>
      <c r="ET49" s="208"/>
      <c r="EU49" s="208"/>
      <c r="EV49" s="208"/>
      <c r="EW49" s="208"/>
      <c r="EX49" s="208"/>
      <c r="EY49" s="208"/>
      <c r="EZ49" s="208"/>
      <c r="FA49" s="208"/>
      <c r="FB49" s="214" t="s">
        <v>0</v>
      </c>
      <c r="FC49" s="208"/>
      <c r="FD49" s="208"/>
      <c r="FE49" s="208"/>
      <c r="FF49" s="215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7"/>
      <c r="FS49" s="7"/>
    </row>
    <row r="50" spans="3:175" ht="3.75" customHeight="1">
      <c r="C50" s="9"/>
      <c r="D50" s="14"/>
      <c r="E50" s="14"/>
      <c r="F50" s="1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7"/>
      <c r="DR50" s="17"/>
      <c r="DS50" s="17"/>
      <c r="DT50" s="17"/>
      <c r="DU50" s="17"/>
      <c r="DV50" s="17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97"/>
      <c r="EO50" s="97"/>
      <c r="EP50" s="97"/>
      <c r="EQ50" s="71"/>
      <c r="ER50" s="209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71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7"/>
      <c r="FS50" s="7"/>
    </row>
    <row r="51" spans="3:175" ht="3.75" customHeight="1">
      <c r="C51" s="9"/>
      <c r="D51" s="14"/>
      <c r="E51" s="14"/>
      <c r="F51" s="14"/>
      <c r="G51" s="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AD51" s="17"/>
      <c r="AE51" s="17"/>
      <c r="AF51" s="14"/>
      <c r="AG51" s="14"/>
      <c r="AH51" s="14"/>
      <c r="AI51" s="14"/>
      <c r="AJ51" s="14"/>
      <c r="AK51" s="14"/>
      <c r="AL51" s="14"/>
      <c r="AR51" s="14"/>
      <c r="AS51" s="14"/>
      <c r="AT51" s="14"/>
      <c r="AU51" s="14"/>
      <c r="BA51" s="14"/>
      <c r="BB51" s="14"/>
      <c r="BC51" s="14"/>
      <c r="BD51" s="14"/>
      <c r="BE51" s="14"/>
      <c r="BF51" s="14"/>
      <c r="BG51" s="14"/>
      <c r="BH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M51" s="14"/>
      <c r="CN51" s="14"/>
      <c r="CO51" s="14"/>
      <c r="CP51" s="14"/>
      <c r="CQ51" s="14"/>
      <c r="CR51" s="14"/>
      <c r="CS51" s="14"/>
      <c r="CT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7"/>
      <c r="DR51" s="17"/>
      <c r="DS51" s="17"/>
      <c r="DT51" s="17"/>
      <c r="DU51" s="17"/>
      <c r="DV51" s="17"/>
      <c r="DW51" s="16"/>
      <c r="DX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97"/>
      <c r="EO51" s="97"/>
      <c r="EP51" s="97"/>
      <c r="EQ51" s="71"/>
      <c r="ER51" s="209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71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7"/>
      <c r="FS51" s="7"/>
    </row>
    <row r="52" spans="3:175" ht="3.75" customHeight="1">
      <c r="C52" s="9"/>
      <c r="D52" s="14"/>
      <c r="E52" s="14"/>
      <c r="F52" s="14"/>
      <c r="G52" s="16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AD52" s="17"/>
      <c r="AE52" s="17"/>
      <c r="AF52" s="14"/>
      <c r="AG52" s="14"/>
      <c r="AH52" s="14"/>
      <c r="AI52" s="14"/>
      <c r="AJ52" s="14"/>
      <c r="AK52" s="14"/>
      <c r="AL52" s="14"/>
      <c r="AR52" s="14"/>
      <c r="AS52" s="14"/>
      <c r="AT52" s="14"/>
      <c r="AU52" s="14"/>
      <c r="BA52" s="14"/>
      <c r="BB52" s="14"/>
      <c r="BC52" s="14"/>
      <c r="BD52" s="14"/>
      <c r="BE52" s="14"/>
      <c r="BF52" s="14"/>
      <c r="BG52" s="14"/>
      <c r="BH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M52" s="14"/>
      <c r="CN52" s="14"/>
      <c r="CO52" s="14"/>
      <c r="CP52" s="14"/>
      <c r="CQ52" s="14"/>
      <c r="CR52" s="14"/>
      <c r="CS52" s="14"/>
      <c r="CT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7"/>
      <c r="DR52" s="17"/>
      <c r="DS52" s="17"/>
      <c r="DT52" s="17"/>
      <c r="DU52" s="17"/>
      <c r="DV52" s="17"/>
      <c r="DW52" s="16"/>
      <c r="DX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97"/>
      <c r="EO52" s="97"/>
      <c r="EP52" s="97"/>
      <c r="EQ52" s="71"/>
      <c r="ER52" s="209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71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7"/>
      <c r="FS52" s="7"/>
    </row>
    <row r="53" spans="3:175" ht="3.75" customHeight="1">
      <c r="C53" s="9"/>
      <c r="D53" s="14"/>
      <c r="E53" s="14"/>
      <c r="F53" s="14"/>
      <c r="G53" s="16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AD53" s="17"/>
      <c r="AE53" s="17"/>
      <c r="AF53" s="14"/>
      <c r="AG53" s="14"/>
      <c r="AH53" s="14"/>
      <c r="AI53" s="14"/>
      <c r="AJ53" s="14"/>
      <c r="AK53" s="14"/>
      <c r="AL53" s="14"/>
      <c r="AR53" s="14"/>
      <c r="AS53" s="14"/>
      <c r="AT53" s="14"/>
      <c r="AU53" s="14"/>
      <c r="BA53" s="14"/>
      <c r="BB53" s="14"/>
      <c r="BC53" s="14"/>
      <c r="BD53" s="14"/>
      <c r="BE53" s="14"/>
      <c r="BF53" s="14"/>
      <c r="BG53" s="14"/>
      <c r="BH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M53" s="14"/>
      <c r="CN53" s="14"/>
      <c r="CO53" s="14"/>
      <c r="CP53" s="14"/>
      <c r="CQ53" s="14"/>
      <c r="CR53" s="14"/>
      <c r="CS53" s="14"/>
      <c r="CT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7"/>
      <c r="DR53" s="17"/>
      <c r="DS53" s="17"/>
      <c r="DT53" s="17"/>
      <c r="DU53" s="17"/>
      <c r="DV53" s="17"/>
      <c r="DW53" s="16"/>
      <c r="DX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97"/>
      <c r="EO53" s="97"/>
      <c r="EP53" s="97"/>
      <c r="EQ53" s="71"/>
      <c r="ER53" s="209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71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7"/>
      <c r="FS53" s="7"/>
    </row>
    <row r="54" spans="3:175" ht="3.75" customHeight="1" thickBot="1">
      <c r="C54" s="9"/>
      <c r="D54" s="16"/>
      <c r="E54" s="16"/>
      <c r="F54" s="16"/>
      <c r="G54" s="16"/>
      <c r="H54" s="14"/>
      <c r="I54" s="14"/>
      <c r="J54" s="14"/>
      <c r="K54" s="14"/>
      <c r="L54" s="14"/>
      <c r="M54" s="14"/>
      <c r="N54" s="14"/>
      <c r="O54" s="14"/>
      <c r="P54" s="14"/>
      <c r="Q54" s="16"/>
      <c r="R54" s="16"/>
      <c r="S54" s="16"/>
      <c r="T54" s="16"/>
      <c r="AF54" s="16"/>
      <c r="AG54" s="16"/>
      <c r="AH54" s="16"/>
      <c r="AI54" s="16"/>
      <c r="AJ54" s="16"/>
      <c r="AK54" s="16"/>
      <c r="AL54" s="16"/>
      <c r="AR54" s="16"/>
      <c r="AS54" s="16"/>
      <c r="AT54" s="16"/>
      <c r="AU54" s="16"/>
      <c r="BA54" s="16"/>
      <c r="BG54" s="16"/>
      <c r="BH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M54" s="16"/>
      <c r="CN54" s="16"/>
      <c r="CO54" s="16"/>
      <c r="CP54" s="16"/>
      <c r="CQ54" s="16"/>
      <c r="CR54" s="16"/>
      <c r="CS54" s="16"/>
      <c r="CT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V54" s="17"/>
      <c r="DW54" s="16"/>
      <c r="DX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97"/>
      <c r="EO54" s="97"/>
      <c r="EP54" s="97"/>
      <c r="EQ54" s="71"/>
      <c r="ER54" s="210"/>
      <c r="ES54" s="211"/>
      <c r="ET54" s="211"/>
      <c r="EU54" s="211"/>
      <c r="EV54" s="211"/>
      <c r="EW54" s="211"/>
      <c r="EX54" s="211"/>
      <c r="EY54" s="211"/>
      <c r="EZ54" s="211"/>
      <c r="FA54" s="211"/>
      <c r="FB54" s="211"/>
      <c r="FC54" s="211"/>
      <c r="FD54" s="211"/>
      <c r="FE54" s="211"/>
      <c r="FF54" s="216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7"/>
      <c r="FS54" s="7"/>
    </row>
    <row r="55" spans="3:175" ht="3.75" customHeight="1">
      <c r="C55" s="44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5"/>
      <c r="R55" s="45"/>
      <c r="S55" s="45"/>
      <c r="T55" s="45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5"/>
      <c r="AG55" s="45"/>
      <c r="AH55" s="45"/>
      <c r="AI55" s="45"/>
      <c r="AJ55" s="45"/>
      <c r="AK55" s="45"/>
      <c r="AL55" s="45"/>
      <c r="AM55" s="47"/>
      <c r="AN55" s="47"/>
      <c r="AO55" s="47"/>
      <c r="AP55" s="47"/>
      <c r="AQ55" s="47"/>
      <c r="AR55" s="45"/>
      <c r="AS55" s="45"/>
      <c r="AT55" s="45"/>
      <c r="AU55" s="45"/>
      <c r="AV55" s="136">
        <f>BR55/BH55</f>
        <v>40.99999999999999</v>
      </c>
      <c r="AW55" s="136"/>
      <c r="AX55" s="136"/>
      <c r="AY55" s="136"/>
      <c r="AZ55" s="136"/>
      <c r="BA55" s="136"/>
      <c r="BB55" s="137" t="s">
        <v>64</v>
      </c>
      <c r="BC55" s="137"/>
      <c r="BD55" s="137"/>
      <c r="BE55" s="137"/>
      <c r="BF55" s="137"/>
      <c r="BG55" s="137"/>
      <c r="BH55" s="159">
        <v>0.33</v>
      </c>
      <c r="BI55" s="159"/>
      <c r="BJ55" s="159"/>
      <c r="BK55" s="159"/>
      <c r="BL55" s="159"/>
      <c r="BM55" s="159"/>
      <c r="BN55" s="45"/>
      <c r="BO55" s="45"/>
      <c r="BP55" s="45"/>
      <c r="BQ55" s="45"/>
      <c r="BR55" s="136">
        <f>(L58+S58+Y57+AF58+AR58+BD58+BP58+CB58+CN58+CW58+DF58+DM57+DT58+DZ58)/100</f>
        <v>13.53</v>
      </c>
      <c r="BS55" s="136"/>
      <c r="BT55" s="136"/>
      <c r="BU55" s="136"/>
      <c r="BV55" s="136"/>
      <c r="BW55" s="136"/>
      <c r="BX55" s="136"/>
      <c r="BY55" s="136"/>
      <c r="BZ55" s="136"/>
      <c r="CA55" s="45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5"/>
      <c r="CN55" s="45"/>
      <c r="CO55" s="45"/>
      <c r="CP55" s="45"/>
      <c r="CQ55" s="45"/>
      <c r="CR55" s="45"/>
      <c r="CS55" s="45"/>
      <c r="CT55" s="45"/>
      <c r="CU55" s="47"/>
      <c r="CV55" s="47"/>
      <c r="CW55" s="47"/>
      <c r="CX55" s="47"/>
      <c r="CY55" s="47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7"/>
      <c r="DR55" s="47"/>
      <c r="DS55" s="47"/>
      <c r="DT55" s="47"/>
      <c r="DU55" s="47"/>
      <c r="DV55" s="45"/>
      <c r="DW55" s="45"/>
      <c r="DX55" s="45"/>
      <c r="DY55" s="47"/>
      <c r="DZ55" s="47"/>
      <c r="EA55" s="47"/>
      <c r="EB55" s="47"/>
      <c r="EC55" s="47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134"/>
      <c r="FS55" s="7"/>
    </row>
    <row r="56" spans="3:175" ht="3.75" customHeight="1">
      <c r="C56" s="44"/>
      <c r="D56" s="45"/>
      <c r="E56" s="45"/>
      <c r="F56" s="45"/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5"/>
      <c r="R56" s="45"/>
      <c r="S56" s="45"/>
      <c r="T56" s="45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136"/>
      <c r="AW56" s="136"/>
      <c r="AX56" s="136"/>
      <c r="AY56" s="136"/>
      <c r="AZ56" s="136"/>
      <c r="BA56" s="136"/>
      <c r="BB56" s="137"/>
      <c r="BC56" s="137"/>
      <c r="BD56" s="137"/>
      <c r="BE56" s="137"/>
      <c r="BF56" s="137"/>
      <c r="BG56" s="137"/>
      <c r="BH56" s="159"/>
      <c r="BI56" s="159"/>
      <c r="BJ56" s="159"/>
      <c r="BK56" s="159"/>
      <c r="BL56" s="159"/>
      <c r="BM56" s="159"/>
      <c r="BN56" s="45"/>
      <c r="BO56" s="45"/>
      <c r="BP56" s="45"/>
      <c r="BQ56" s="45"/>
      <c r="BR56" s="136"/>
      <c r="BS56" s="136"/>
      <c r="BT56" s="136"/>
      <c r="BU56" s="136"/>
      <c r="BV56" s="136"/>
      <c r="BW56" s="136"/>
      <c r="BX56" s="136"/>
      <c r="BY56" s="136"/>
      <c r="BZ56" s="136"/>
      <c r="CA56" s="45"/>
      <c r="CB56" s="47"/>
      <c r="CC56" s="47"/>
      <c r="CD56" s="47"/>
      <c r="CE56" s="47"/>
      <c r="CF56" s="47"/>
      <c r="CG56" s="47"/>
      <c r="CH56" s="47"/>
      <c r="CI56" s="47"/>
      <c r="CJ56" s="47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7"/>
      <c r="DR56" s="47"/>
      <c r="DS56" s="47"/>
      <c r="DT56" s="47"/>
      <c r="DU56" s="47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134"/>
      <c r="FS56" s="7"/>
    </row>
    <row r="57" spans="3:175" ht="3.75" customHeight="1">
      <c r="C57" s="44"/>
      <c r="D57" s="45"/>
      <c r="E57" s="45"/>
      <c r="F57" s="45"/>
      <c r="G57" s="45"/>
      <c r="H57" s="46"/>
      <c r="I57" s="46"/>
      <c r="J57" s="46"/>
      <c r="K57" s="46"/>
      <c r="L57" s="46"/>
      <c r="M57" s="46"/>
      <c r="N57" s="46"/>
      <c r="O57" s="46"/>
      <c r="P57" s="46"/>
      <c r="Q57" s="45"/>
      <c r="R57" s="45"/>
      <c r="S57" s="45"/>
      <c r="T57" s="45"/>
      <c r="U57" s="45"/>
      <c r="V57" s="45"/>
      <c r="W57" s="45"/>
      <c r="X57" s="45"/>
      <c r="Y57" s="132">
        <v>16.5</v>
      </c>
      <c r="Z57" s="132"/>
      <c r="AA57" s="132"/>
      <c r="AB57" s="132"/>
      <c r="AC57" s="132"/>
      <c r="AD57" s="132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136"/>
      <c r="AW57" s="136"/>
      <c r="AX57" s="136"/>
      <c r="AY57" s="136"/>
      <c r="AZ57" s="136"/>
      <c r="BA57" s="136"/>
      <c r="BB57" s="137"/>
      <c r="BC57" s="137"/>
      <c r="BD57" s="137"/>
      <c r="BE57" s="137"/>
      <c r="BF57" s="137"/>
      <c r="BG57" s="137"/>
      <c r="BH57" s="159"/>
      <c r="BI57" s="159"/>
      <c r="BJ57" s="159"/>
      <c r="BK57" s="159"/>
      <c r="BL57" s="159"/>
      <c r="BM57" s="159"/>
      <c r="BN57" s="45"/>
      <c r="BO57" s="45"/>
      <c r="BP57" s="45"/>
      <c r="BQ57" s="45"/>
      <c r="BR57" s="136"/>
      <c r="BS57" s="136"/>
      <c r="BT57" s="136"/>
      <c r="BU57" s="136"/>
      <c r="BV57" s="136"/>
      <c r="BW57" s="136"/>
      <c r="BX57" s="136"/>
      <c r="BY57" s="136"/>
      <c r="BZ57" s="136"/>
      <c r="CA57" s="45"/>
      <c r="CB57" s="47"/>
      <c r="CC57" s="47"/>
      <c r="CD57" s="47"/>
      <c r="CE57" s="47"/>
      <c r="CF57" s="47"/>
      <c r="CG57" s="47"/>
      <c r="CH57" s="47"/>
      <c r="CI57" s="47"/>
      <c r="CJ57" s="47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132">
        <f>Y57</f>
        <v>16.5</v>
      </c>
      <c r="DN57" s="133"/>
      <c r="DO57" s="133"/>
      <c r="DP57" s="133"/>
      <c r="DQ57" s="133"/>
      <c r="DR57" s="133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134"/>
      <c r="FS57" s="7"/>
    </row>
    <row r="58" spans="3:175" ht="3.75" customHeight="1">
      <c r="C58" s="44"/>
      <c r="D58" s="45"/>
      <c r="E58" s="45"/>
      <c r="F58" s="45"/>
      <c r="G58" s="45"/>
      <c r="H58" s="46"/>
      <c r="I58" s="46"/>
      <c r="J58" s="46"/>
      <c r="K58" s="46"/>
      <c r="L58" s="140">
        <v>33</v>
      </c>
      <c r="M58" s="140"/>
      <c r="N58" s="140"/>
      <c r="O58" s="140"/>
      <c r="P58" s="140"/>
      <c r="Q58" s="47"/>
      <c r="R58" s="47"/>
      <c r="S58" s="140">
        <v>132</v>
      </c>
      <c r="T58" s="140"/>
      <c r="U58" s="140"/>
      <c r="V58" s="140"/>
      <c r="W58" s="140"/>
      <c r="X58" s="140"/>
      <c r="Y58" s="132"/>
      <c r="Z58" s="132"/>
      <c r="AA58" s="132"/>
      <c r="AB58" s="132"/>
      <c r="AC58" s="132"/>
      <c r="AD58" s="132"/>
      <c r="AE58" s="47"/>
      <c r="AF58" s="140">
        <v>132</v>
      </c>
      <c r="AG58" s="140"/>
      <c r="AH58" s="140"/>
      <c r="AI58" s="140"/>
      <c r="AJ58" s="140"/>
      <c r="AK58" s="140"/>
      <c r="AL58" s="63"/>
      <c r="AM58" s="63"/>
      <c r="AN58" s="63"/>
      <c r="AO58" s="63"/>
      <c r="AP58" s="63"/>
      <c r="AQ58" s="63"/>
      <c r="AR58" s="140">
        <v>132</v>
      </c>
      <c r="AS58" s="140"/>
      <c r="AT58" s="140"/>
      <c r="AU58" s="140"/>
      <c r="AV58" s="140"/>
      <c r="AW58" s="140"/>
      <c r="AX58" s="63"/>
      <c r="AY58" s="63"/>
      <c r="AZ58" s="63"/>
      <c r="BA58" s="63"/>
      <c r="BB58" s="63"/>
      <c r="BC58" s="63"/>
      <c r="BD58" s="140">
        <v>132</v>
      </c>
      <c r="BE58" s="140"/>
      <c r="BF58" s="140"/>
      <c r="BG58" s="140"/>
      <c r="BH58" s="140"/>
      <c r="BI58" s="140"/>
      <c r="BJ58" s="63"/>
      <c r="BK58" s="63"/>
      <c r="BL58" s="63"/>
      <c r="BM58" s="63"/>
      <c r="BN58" s="63"/>
      <c r="BO58" s="63"/>
      <c r="BP58" s="140">
        <v>132</v>
      </c>
      <c r="BQ58" s="140"/>
      <c r="BR58" s="140"/>
      <c r="BS58" s="140"/>
      <c r="BT58" s="140"/>
      <c r="BU58" s="140"/>
      <c r="BV58" s="63"/>
      <c r="BW58" s="63"/>
      <c r="BX58" s="63"/>
      <c r="BY58" s="63"/>
      <c r="BZ58" s="63"/>
      <c r="CA58" s="63"/>
      <c r="CB58" s="140">
        <v>132</v>
      </c>
      <c r="CC58" s="140"/>
      <c r="CD58" s="140"/>
      <c r="CE58" s="140"/>
      <c r="CF58" s="140"/>
      <c r="CG58" s="140"/>
      <c r="CH58" s="63"/>
      <c r="CI58" s="63"/>
      <c r="CJ58" s="63"/>
      <c r="CK58" s="63"/>
      <c r="CL58" s="63"/>
      <c r="CM58" s="63"/>
      <c r="CN58" s="140">
        <v>132</v>
      </c>
      <c r="CO58" s="140"/>
      <c r="CP58" s="140"/>
      <c r="CQ58" s="140"/>
      <c r="CR58" s="140"/>
      <c r="CS58" s="140"/>
      <c r="CT58" s="63"/>
      <c r="CU58" s="63"/>
      <c r="CV58" s="63"/>
      <c r="CW58" s="140">
        <v>66</v>
      </c>
      <c r="CX58" s="140"/>
      <c r="CY58" s="140"/>
      <c r="CZ58" s="140"/>
      <c r="DA58" s="140"/>
      <c r="DB58" s="140"/>
      <c r="DC58" s="63"/>
      <c r="DD58" s="63"/>
      <c r="DE58" s="63"/>
      <c r="DF58" s="140">
        <v>132</v>
      </c>
      <c r="DG58" s="140"/>
      <c r="DH58" s="140"/>
      <c r="DI58" s="140"/>
      <c r="DJ58" s="140"/>
      <c r="DK58" s="140"/>
      <c r="DL58" s="63"/>
      <c r="DM58" s="133"/>
      <c r="DN58" s="133"/>
      <c r="DO58" s="133"/>
      <c r="DP58" s="133"/>
      <c r="DQ58" s="133"/>
      <c r="DR58" s="133"/>
      <c r="DS58" s="45"/>
      <c r="DT58" s="140">
        <v>132</v>
      </c>
      <c r="DU58" s="140"/>
      <c r="DV58" s="140"/>
      <c r="DW58" s="140"/>
      <c r="DX58" s="140"/>
      <c r="DY58" s="140"/>
      <c r="DZ58" s="140">
        <v>33</v>
      </c>
      <c r="EA58" s="140"/>
      <c r="EB58" s="140"/>
      <c r="EC58" s="140"/>
      <c r="ED58" s="140"/>
      <c r="EE58" s="140"/>
      <c r="EF58" s="45"/>
      <c r="EG58" s="45"/>
      <c r="EH58" s="45"/>
      <c r="EI58" s="63"/>
      <c r="EJ58" s="63"/>
      <c r="EK58" s="63"/>
      <c r="EL58" s="63"/>
      <c r="EM58" s="63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134"/>
      <c r="FS58" s="7"/>
    </row>
    <row r="59" spans="3:175" ht="3.75" customHeight="1">
      <c r="C59" s="44"/>
      <c r="D59" s="45"/>
      <c r="E59" s="45"/>
      <c r="F59" s="45"/>
      <c r="G59" s="45"/>
      <c r="H59" s="46"/>
      <c r="I59" s="212">
        <f>L58</f>
        <v>33</v>
      </c>
      <c r="J59" s="212"/>
      <c r="K59" s="212"/>
      <c r="L59" s="140"/>
      <c r="M59" s="140"/>
      <c r="N59" s="140"/>
      <c r="O59" s="140"/>
      <c r="P59" s="140"/>
      <c r="Q59" s="47"/>
      <c r="R59" s="47"/>
      <c r="S59" s="140"/>
      <c r="T59" s="140"/>
      <c r="U59" s="140"/>
      <c r="V59" s="140"/>
      <c r="W59" s="140"/>
      <c r="X59" s="140"/>
      <c r="Y59" s="132"/>
      <c r="Z59" s="132"/>
      <c r="AA59" s="132"/>
      <c r="AB59" s="132"/>
      <c r="AC59" s="132"/>
      <c r="AD59" s="132"/>
      <c r="AE59" s="47"/>
      <c r="AF59" s="140"/>
      <c r="AG59" s="140"/>
      <c r="AH59" s="140"/>
      <c r="AI59" s="140"/>
      <c r="AJ59" s="140"/>
      <c r="AK59" s="140"/>
      <c r="AL59" s="63"/>
      <c r="AM59" s="63"/>
      <c r="AN59" s="63"/>
      <c r="AO59" s="63"/>
      <c r="AP59" s="63"/>
      <c r="AQ59" s="63"/>
      <c r="AR59" s="140"/>
      <c r="AS59" s="140"/>
      <c r="AT59" s="140"/>
      <c r="AU59" s="140"/>
      <c r="AV59" s="140"/>
      <c r="AW59" s="140"/>
      <c r="AX59" s="63"/>
      <c r="AY59" s="63"/>
      <c r="AZ59" s="63"/>
      <c r="BA59" s="63"/>
      <c r="BB59" s="63"/>
      <c r="BC59" s="63"/>
      <c r="BD59" s="140"/>
      <c r="BE59" s="140"/>
      <c r="BF59" s="140"/>
      <c r="BG59" s="140"/>
      <c r="BH59" s="140"/>
      <c r="BI59" s="140"/>
      <c r="BJ59" s="63"/>
      <c r="BK59" s="63"/>
      <c r="BL59" s="63"/>
      <c r="BM59" s="63"/>
      <c r="BN59" s="63"/>
      <c r="BO59" s="63"/>
      <c r="BP59" s="140"/>
      <c r="BQ59" s="140"/>
      <c r="BR59" s="140"/>
      <c r="BS59" s="140"/>
      <c r="BT59" s="140"/>
      <c r="BU59" s="140"/>
      <c r="BV59" s="63"/>
      <c r="BW59" s="63"/>
      <c r="BX59" s="63"/>
      <c r="BY59" s="63"/>
      <c r="BZ59" s="63"/>
      <c r="CA59" s="63"/>
      <c r="CB59" s="140"/>
      <c r="CC59" s="140"/>
      <c r="CD59" s="140"/>
      <c r="CE59" s="140"/>
      <c r="CF59" s="140"/>
      <c r="CG59" s="140"/>
      <c r="CH59" s="63"/>
      <c r="CI59" s="63"/>
      <c r="CJ59" s="63"/>
      <c r="CK59" s="63"/>
      <c r="CL59" s="63"/>
      <c r="CM59" s="63"/>
      <c r="CN59" s="140"/>
      <c r="CO59" s="140"/>
      <c r="CP59" s="140"/>
      <c r="CQ59" s="140"/>
      <c r="CR59" s="140"/>
      <c r="CS59" s="140"/>
      <c r="CT59" s="63"/>
      <c r="CU59" s="63"/>
      <c r="CV59" s="63"/>
      <c r="CW59" s="140"/>
      <c r="CX59" s="140"/>
      <c r="CY59" s="140"/>
      <c r="CZ59" s="140"/>
      <c r="DA59" s="140"/>
      <c r="DB59" s="140"/>
      <c r="DC59" s="63"/>
      <c r="DD59" s="63"/>
      <c r="DE59" s="63"/>
      <c r="DF59" s="140"/>
      <c r="DG59" s="140"/>
      <c r="DH59" s="140"/>
      <c r="DI59" s="140"/>
      <c r="DJ59" s="140"/>
      <c r="DK59" s="140"/>
      <c r="DL59" s="63"/>
      <c r="DM59" s="133"/>
      <c r="DN59" s="133"/>
      <c r="DO59" s="133"/>
      <c r="DP59" s="133"/>
      <c r="DQ59" s="133"/>
      <c r="DR59" s="133"/>
      <c r="DS59" s="45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45"/>
      <c r="EG59" s="45"/>
      <c r="EH59" s="45"/>
      <c r="EI59" s="63"/>
      <c r="EJ59" s="63"/>
      <c r="EK59" s="63"/>
      <c r="EL59" s="63"/>
      <c r="EM59" s="63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134"/>
      <c r="FS59" s="7"/>
    </row>
    <row r="60" spans="3:175" ht="3.75" customHeight="1">
      <c r="C60" s="44"/>
      <c r="D60" s="45"/>
      <c r="E60" s="45"/>
      <c r="F60" s="45"/>
      <c r="G60" s="45"/>
      <c r="H60" s="46"/>
      <c r="I60" s="212"/>
      <c r="J60" s="212"/>
      <c r="K60" s="212"/>
      <c r="L60" s="140"/>
      <c r="M60" s="140"/>
      <c r="N60" s="140"/>
      <c r="O60" s="140"/>
      <c r="P60" s="140"/>
      <c r="Q60" s="47"/>
      <c r="R60" s="47"/>
      <c r="S60" s="140"/>
      <c r="T60" s="140"/>
      <c r="U60" s="140"/>
      <c r="V60" s="140"/>
      <c r="W60" s="140"/>
      <c r="X60" s="140"/>
      <c r="Y60" s="47"/>
      <c r="Z60" s="47"/>
      <c r="AA60" s="47"/>
      <c r="AB60" s="47"/>
      <c r="AC60" s="47"/>
      <c r="AD60" s="47"/>
      <c r="AE60" s="47"/>
      <c r="AF60" s="140"/>
      <c r="AG60" s="140"/>
      <c r="AH60" s="140"/>
      <c r="AI60" s="140"/>
      <c r="AJ60" s="140"/>
      <c r="AK60" s="140"/>
      <c r="AL60" s="63"/>
      <c r="AM60" s="63"/>
      <c r="AN60" s="63"/>
      <c r="AO60" s="63"/>
      <c r="AP60" s="63"/>
      <c r="AQ60" s="63"/>
      <c r="AR60" s="140"/>
      <c r="AS60" s="140"/>
      <c r="AT60" s="140"/>
      <c r="AU60" s="140"/>
      <c r="AV60" s="140"/>
      <c r="AW60" s="140"/>
      <c r="AX60" s="63"/>
      <c r="AY60" s="63"/>
      <c r="AZ60" s="63"/>
      <c r="BA60" s="63"/>
      <c r="BB60" s="63"/>
      <c r="BC60" s="63"/>
      <c r="BD60" s="140"/>
      <c r="BE60" s="140"/>
      <c r="BF60" s="140"/>
      <c r="BG60" s="140"/>
      <c r="BH60" s="140"/>
      <c r="BI60" s="140"/>
      <c r="BJ60" s="63"/>
      <c r="BK60" s="63"/>
      <c r="BL60" s="63"/>
      <c r="BM60" s="63"/>
      <c r="BN60" s="63"/>
      <c r="BO60" s="63"/>
      <c r="BP60" s="140"/>
      <c r="BQ60" s="140"/>
      <c r="BR60" s="140"/>
      <c r="BS60" s="140"/>
      <c r="BT60" s="140"/>
      <c r="BU60" s="140"/>
      <c r="BV60" s="63"/>
      <c r="BW60" s="63"/>
      <c r="BX60" s="63"/>
      <c r="BY60" s="63"/>
      <c r="BZ60" s="63"/>
      <c r="CA60" s="63"/>
      <c r="CB60" s="140"/>
      <c r="CC60" s="140"/>
      <c r="CD60" s="140"/>
      <c r="CE60" s="140"/>
      <c r="CF60" s="140"/>
      <c r="CG60" s="140"/>
      <c r="CH60" s="63"/>
      <c r="CI60" s="63"/>
      <c r="CJ60" s="63"/>
      <c r="CK60" s="63"/>
      <c r="CL60" s="63"/>
      <c r="CM60" s="63"/>
      <c r="CN60" s="140"/>
      <c r="CO60" s="140"/>
      <c r="CP60" s="140"/>
      <c r="CQ60" s="140"/>
      <c r="CR60" s="140"/>
      <c r="CS60" s="140"/>
      <c r="CT60" s="63"/>
      <c r="CU60" s="63"/>
      <c r="CV60" s="63"/>
      <c r="CW60" s="140"/>
      <c r="CX60" s="140"/>
      <c r="CY60" s="140"/>
      <c r="CZ60" s="140"/>
      <c r="DA60" s="140"/>
      <c r="DB60" s="140"/>
      <c r="DC60" s="63"/>
      <c r="DD60" s="63"/>
      <c r="DE60" s="63"/>
      <c r="DF60" s="140"/>
      <c r="DG60" s="140"/>
      <c r="DH60" s="140"/>
      <c r="DI60" s="140"/>
      <c r="DJ60" s="140"/>
      <c r="DK60" s="140"/>
      <c r="DL60" s="63"/>
      <c r="DM60" s="63"/>
      <c r="DN60" s="63"/>
      <c r="DO60" s="63"/>
      <c r="DP60" s="47"/>
      <c r="DQ60" s="47"/>
      <c r="DR60" s="47"/>
      <c r="DS60" s="45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45"/>
      <c r="EG60" s="45"/>
      <c r="EH60" s="45"/>
      <c r="EI60" s="63"/>
      <c r="EJ60" s="63"/>
      <c r="EK60" s="63"/>
      <c r="EL60" s="63"/>
      <c r="EM60" s="63"/>
      <c r="EN60" s="45"/>
      <c r="EO60" s="45"/>
      <c r="EP60" s="45"/>
      <c r="EQ60" s="45"/>
      <c r="ER60" s="45"/>
      <c r="ES60" s="52"/>
      <c r="ET60" s="52"/>
      <c r="EU60" s="52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134"/>
      <c r="FS60" s="7"/>
    </row>
    <row r="61" spans="3:175" ht="3.75" customHeight="1">
      <c r="C61" s="44"/>
      <c r="D61" s="45"/>
      <c r="E61" s="45"/>
      <c r="F61" s="45"/>
      <c r="G61" s="45"/>
      <c r="H61" s="46"/>
      <c r="I61" s="212"/>
      <c r="J61" s="212"/>
      <c r="K61" s="212"/>
      <c r="L61" s="46"/>
      <c r="M61" s="46"/>
      <c r="N61" s="46"/>
      <c r="O61" s="46"/>
      <c r="P61" s="46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52"/>
      <c r="ET61" s="52"/>
      <c r="EU61" s="52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134"/>
      <c r="FS61" s="7"/>
    </row>
    <row r="62" spans="3:175" ht="3.75" customHeight="1">
      <c r="C62" s="44"/>
      <c r="D62" s="45"/>
      <c r="E62" s="45"/>
      <c r="F62" s="45"/>
      <c r="G62" s="45"/>
      <c r="H62" s="46"/>
      <c r="I62" s="212"/>
      <c r="J62" s="212"/>
      <c r="K62" s="212"/>
      <c r="L62" s="46"/>
      <c r="M62" s="46"/>
      <c r="N62" s="46"/>
      <c r="O62" s="46"/>
      <c r="P62" s="46"/>
      <c r="Q62" s="45"/>
      <c r="R62" s="45"/>
      <c r="S62" s="45"/>
      <c r="T62" s="45"/>
      <c r="U62" s="45"/>
      <c r="V62" s="45"/>
      <c r="W62" s="45"/>
      <c r="X62" s="47"/>
      <c r="Y62" s="47"/>
      <c r="Z62" s="47"/>
      <c r="AA62" s="63"/>
      <c r="AB62" s="63"/>
      <c r="AC62" s="63"/>
      <c r="AD62" s="63"/>
      <c r="AE62" s="63"/>
      <c r="AF62" s="63"/>
      <c r="AG62" s="63"/>
      <c r="AH62" s="63"/>
      <c r="AI62" s="63"/>
      <c r="AJ62" s="47"/>
      <c r="AK62" s="47"/>
      <c r="AL62" s="47"/>
      <c r="AM62" s="47"/>
      <c r="AN62" s="47"/>
      <c r="AO62" s="63"/>
      <c r="AP62" s="63"/>
      <c r="AQ62" s="63"/>
      <c r="AR62" s="63"/>
      <c r="AS62" s="63"/>
      <c r="AT62" s="63"/>
      <c r="AU62" s="63"/>
      <c r="AV62" s="63"/>
      <c r="AW62" s="47"/>
      <c r="AX62" s="47"/>
      <c r="AY62" s="47"/>
      <c r="AZ62" s="47"/>
      <c r="BA62" s="63"/>
      <c r="BB62" s="63"/>
      <c r="BC62" s="63"/>
      <c r="BD62" s="63"/>
      <c r="BE62" s="63"/>
      <c r="BF62" s="63"/>
      <c r="BG62" s="63"/>
      <c r="BH62" s="63"/>
      <c r="BI62" s="47"/>
      <c r="BJ62" s="47"/>
      <c r="BK62" s="47"/>
      <c r="BL62" s="47"/>
      <c r="BM62" s="63"/>
      <c r="BN62" s="63"/>
      <c r="BO62" s="63"/>
      <c r="BP62" s="63"/>
      <c r="BQ62" s="63"/>
      <c r="BR62" s="63"/>
      <c r="BS62" s="63"/>
      <c r="BT62" s="63"/>
      <c r="BU62" s="47"/>
      <c r="BV62" s="47"/>
      <c r="BW62" s="47"/>
      <c r="BX62" s="47"/>
      <c r="BY62" s="63"/>
      <c r="BZ62" s="63"/>
      <c r="CA62" s="63"/>
      <c r="CB62" s="63"/>
      <c r="CC62" s="63"/>
      <c r="CD62" s="63"/>
      <c r="CE62" s="63"/>
      <c r="CF62" s="47"/>
      <c r="CG62" s="47"/>
      <c r="CH62" s="47"/>
      <c r="CI62" s="47"/>
      <c r="CJ62" s="47"/>
      <c r="CK62" s="63"/>
      <c r="CL62" s="63"/>
      <c r="CM62" s="63"/>
      <c r="CN62" s="63"/>
      <c r="CO62" s="63"/>
      <c r="CP62" s="63"/>
      <c r="CQ62" s="63"/>
      <c r="CR62" s="63"/>
      <c r="CS62" s="47"/>
      <c r="CT62" s="47"/>
      <c r="CU62" s="47"/>
      <c r="CV62" s="47"/>
      <c r="CW62" s="47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47"/>
      <c r="DK62" s="47"/>
      <c r="DL62" s="47"/>
      <c r="DM62" s="47"/>
      <c r="DN62" s="47"/>
      <c r="DO62" s="63"/>
      <c r="DP62" s="63"/>
      <c r="DQ62" s="63"/>
      <c r="DR62" s="63"/>
      <c r="DS62" s="63"/>
      <c r="DT62" s="63"/>
      <c r="DU62" s="63"/>
      <c r="DV62" s="63"/>
      <c r="DW62" s="47"/>
      <c r="DX62" s="47"/>
      <c r="DY62" s="47"/>
      <c r="DZ62" s="47"/>
      <c r="EA62" s="47"/>
      <c r="EB62" s="45"/>
      <c r="EC62" s="45"/>
      <c r="ED62" s="63"/>
      <c r="EE62" s="63"/>
      <c r="EF62" s="63"/>
      <c r="EG62" s="63"/>
      <c r="EH62" s="63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52"/>
      <c r="ET62" s="52"/>
      <c r="EU62" s="52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134"/>
      <c r="FS62" s="7"/>
    </row>
    <row r="63" spans="3:175" ht="3.75" customHeight="1">
      <c r="C63" s="44"/>
      <c r="D63" s="45"/>
      <c r="E63" s="45"/>
      <c r="F63" s="45"/>
      <c r="G63" s="45"/>
      <c r="H63" s="46"/>
      <c r="I63" s="212"/>
      <c r="J63" s="212"/>
      <c r="K63" s="212"/>
      <c r="L63" s="46"/>
      <c r="M63" s="46"/>
      <c r="N63" s="46"/>
      <c r="O63" s="46"/>
      <c r="P63" s="46"/>
      <c r="Q63" s="45"/>
      <c r="R63" s="45"/>
      <c r="S63" s="45"/>
      <c r="T63" s="45"/>
      <c r="U63" s="45"/>
      <c r="V63" s="45"/>
      <c r="W63" s="45"/>
      <c r="X63" s="47"/>
      <c r="Y63" s="47"/>
      <c r="Z63" s="47"/>
      <c r="AA63" s="63"/>
      <c r="AB63" s="63"/>
      <c r="AC63" s="63"/>
      <c r="AD63" s="63"/>
      <c r="AE63" s="63"/>
      <c r="AF63" s="63"/>
      <c r="AG63" s="63"/>
      <c r="AH63" s="63"/>
      <c r="AI63" s="63"/>
      <c r="AJ63" s="47"/>
      <c r="AK63" s="47"/>
      <c r="AL63" s="47"/>
      <c r="AM63" s="47"/>
      <c r="AN63" s="47"/>
      <c r="AO63" s="63"/>
      <c r="AP63" s="63"/>
      <c r="AQ63" s="63"/>
      <c r="AR63" s="63"/>
      <c r="AS63" s="63"/>
      <c r="AT63" s="63"/>
      <c r="AU63" s="63"/>
      <c r="AV63" s="63"/>
      <c r="AW63" s="47"/>
      <c r="AX63" s="47"/>
      <c r="AY63" s="47"/>
      <c r="AZ63" s="47"/>
      <c r="BA63" s="63"/>
      <c r="BB63" s="63"/>
      <c r="BC63" s="63"/>
      <c r="BD63" s="63"/>
      <c r="BE63" s="63"/>
      <c r="BF63" s="63"/>
      <c r="BG63" s="63"/>
      <c r="BH63" s="63"/>
      <c r="BI63" s="47"/>
      <c r="BJ63" s="47"/>
      <c r="BK63" s="47"/>
      <c r="BL63" s="47"/>
      <c r="BM63" s="63"/>
      <c r="BN63" s="63"/>
      <c r="BO63" s="63"/>
      <c r="BP63" s="63"/>
      <c r="BQ63" s="63"/>
      <c r="BR63" s="63"/>
      <c r="BS63" s="63"/>
      <c r="BT63" s="63"/>
      <c r="BU63" s="47"/>
      <c r="BV63" s="47"/>
      <c r="BW63" s="47"/>
      <c r="BX63" s="47"/>
      <c r="BY63" s="63"/>
      <c r="BZ63" s="63"/>
      <c r="CA63" s="63"/>
      <c r="CB63" s="63"/>
      <c r="CC63" s="63"/>
      <c r="CD63" s="63"/>
      <c r="CE63" s="63"/>
      <c r="CF63" s="47"/>
      <c r="CG63" s="47"/>
      <c r="CH63" s="47"/>
      <c r="CI63" s="47"/>
      <c r="CJ63" s="47"/>
      <c r="CK63" s="63"/>
      <c r="CL63" s="63"/>
      <c r="CM63" s="63"/>
      <c r="CN63" s="63"/>
      <c r="CO63" s="63"/>
      <c r="CP63" s="63"/>
      <c r="CQ63" s="63"/>
      <c r="CR63" s="63"/>
      <c r="CS63" s="47"/>
      <c r="CT63" s="47"/>
      <c r="CU63" s="47"/>
      <c r="CV63" s="47"/>
      <c r="CW63" s="47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47"/>
      <c r="DK63" s="47"/>
      <c r="DL63" s="47"/>
      <c r="DM63" s="47"/>
      <c r="DN63" s="47"/>
      <c r="DO63" s="63"/>
      <c r="DP63" s="63"/>
      <c r="DQ63" s="63"/>
      <c r="DR63" s="63"/>
      <c r="DS63" s="63"/>
      <c r="DT63" s="63"/>
      <c r="DU63" s="63"/>
      <c r="DV63" s="63"/>
      <c r="DW63" s="47"/>
      <c r="DX63" s="47"/>
      <c r="DY63" s="47"/>
      <c r="DZ63" s="47"/>
      <c r="EA63" s="47"/>
      <c r="EB63" s="45"/>
      <c r="EC63" s="45"/>
      <c r="ED63" s="63"/>
      <c r="EE63" s="63"/>
      <c r="EF63" s="63"/>
      <c r="EG63" s="63"/>
      <c r="EH63" s="63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52"/>
      <c r="ET63" s="52"/>
      <c r="EU63" s="52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134"/>
      <c r="FS63" s="7"/>
    </row>
    <row r="64" spans="3:175" ht="3.75" customHeight="1">
      <c r="C64" s="44"/>
      <c r="D64" s="45"/>
      <c r="E64" s="45"/>
      <c r="F64" s="45"/>
      <c r="G64" s="45"/>
      <c r="H64" s="46"/>
      <c r="I64" s="47"/>
      <c r="J64" s="47"/>
      <c r="K64" s="47"/>
      <c r="L64" s="48"/>
      <c r="M64" s="48"/>
      <c r="N64" s="48"/>
      <c r="O64" s="48"/>
      <c r="P64" s="48"/>
      <c r="Q64" s="49"/>
      <c r="R64" s="49"/>
      <c r="S64" s="49"/>
      <c r="T64" s="49"/>
      <c r="U64" s="49"/>
      <c r="V64" s="49"/>
      <c r="W64" s="49"/>
      <c r="X64" s="50"/>
      <c r="Y64" s="50"/>
      <c r="Z64" s="50"/>
      <c r="AA64" s="61"/>
      <c r="AB64" s="61"/>
      <c r="AC64" s="61"/>
      <c r="AD64" s="61"/>
      <c r="AE64" s="61"/>
      <c r="AF64" s="61"/>
      <c r="AG64" s="61"/>
      <c r="AH64" s="61"/>
      <c r="AI64" s="61"/>
      <c r="AJ64" s="50"/>
      <c r="AK64" s="50"/>
      <c r="AL64" s="50"/>
      <c r="AM64" s="50"/>
      <c r="AN64" s="50"/>
      <c r="AO64" s="61"/>
      <c r="AP64" s="61"/>
      <c r="AQ64" s="61"/>
      <c r="AR64" s="61"/>
      <c r="AS64" s="61"/>
      <c r="AT64" s="61"/>
      <c r="AU64" s="61"/>
      <c r="AV64" s="61"/>
      <c r="AW64" s="50"/>
      <c r="AX64" s="50"/>
      <c r="AY64" s="50"/>
      <c r="AZ64" s="50"/>
      <c r="BA64" s="61"/>
      <c r="BB64" s="61"/>
      <c r="BC64" s="61"/>
      <c r="BD64" s="61"/>
      <c r="BE64" s="61"/>
      <c r="BF64" s="61"/>
      <c r="BG64" s="61"/>
      <c r="BH64" s="61"/>
      <c r="BI64" s="50"/>
      <c r="BJ64" s="50"/>
      <c r="BK64" s="50"/>
      <c r="BL64" s="50"/>
      <c r="BM64" s="61"/>
      <c r="BN64" s="61"/>
      <c r="BO64" s="61"/>
      <c r="BP64" s="61"/>
      <c r="BQ64" s="61"/>
      <c r="BR64" s="61"/>
      <c r="BS64" s="61"/>
      <c r="BT64" s="61"/>
      <c r="BU64" s="50"/>
      <c r="BV64" s="50"/>
      <c r="BW64" s="50"/>
      <c r="BX64" s="50"/>
      <c r="BY64" s="61"/>
      <c r="BZ64" s="61"/>
      <c r="CA64" s="61"/>
      <c r="CB64" s="61"/>
      <c r="CC64" s="61"/>
      <c r="CD64" s="61"/>
      <c r="CE64" s="61"/>
      <c r="CF64" s="50"/>
      <c r="CG64" s="50"/>
      <c r="CH64" s="50"/>
      <c r="CI64" s="50"/>
      <c r="CJ64" s="50"/>
      <c r="CK64" s="61"/>
      <c r="CL64" s="61"/>
      <c r="CM64" s="61"/>
      <c r="CN64" s="61"/>
      <c r="CO64" s="61"/>
      <c r="CP64" s="61"/>
      <c r="CQ64" s="61"/>
      <c r="CR64" s="61"/>
      <c r="CS64" s="50"/>
      <c r="CT64" s="50"/>
      <c r="CU64" s="50"/>
      <c r="CV64" s="50"/>
      <c r="CW64" s="50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50"/>
      <c r="DK64" s="50"/>
      <c r="DL64" s="50"/>
      <c r="DM64" s="50"/>
      <c r="DN64" s="50"/>
      <c r="DO64" s="61"/>
      <c r="DP64" s="61"/>
      <c r="DQ64" s="61"/>
      <c r="DR64" s="61"/>
      <c r="DS64" s="61"/>
      <c r="DT64" s="61"/>
      <c r="DU64" s="61"/>
      <c r="DV64" s="61"/>
      <c r="DW64" s="50"/>
      <c r="DX64" s="50"/>
      <c r="DY64" s="50"/>
      <c r="DZ64" s="50"/>
      <c r="EA64" s="50"/>
      <c r="EB64" s="50"/>
      <c r="EC64" s="50"/>
      <c r="ED64" s="61"/>
      <c r="EE64" s="61"/>
      <c r="EF64" s="61"/>
      <c r="EG64" s="61"/>
      <c r="EH64" s="61"/>
      <c r="EI64" s="49"/>
      <c r="EJ64" s="49"/>
      <c r="EK64" s="49"/>
      <c r="EL64" s="49"/>
      <c r="EM64" s="49"/>
      <c r="EN64" s="49"/>
      <c r="EO64" s="45"/>
      <c r="EP64" s="45"/>
      <c r="EQ64" s="45"/>
      <c r="ER64" s="45"/>
      <c r="ES64" s="52"/>
      <c r="ET64" s="52"/>
      <c r="EU64" s="52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134"/>
      <c r="FS64" s="7"/>
    </row>
    <row r="65" spans="3:175" ht="3.75" customHeight="1">
      <c r="C65" s="44"/>
      <c r="D65" s="45"/>
      <c r="E65" s="45"/>
      <c r="F65" s="45"/>
      <c r="G65" s="45"/>
      <c r="H65" s="46"/>
      <c r="I65" s="47"/>
      <c r="J65" s="47"/>
      <c r="K65" s="47"/>
      <c r="L65" s="48"/>
      <c r="M65" s="48"/>
      <c r="N65" s="48"/>
      <c r="O65" s="48"/>
      <c r="P65" s="48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50"/>
      <c r="EA65" s="50"/>
      <c r="EB65" s="50"/>
      <c r="EC65" s="50"/>
      <c r="ED65" s="50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134"/>
      <c r="FS65" s="7"/>
    </row>
    <row r="66" spans="3:175" ht="3.75" customHeight="1">
      <c r="C66" s="44"/>
      <c r="D66" s="45"/>
      <c r="E66" s="45"/>
      <c r="F66" s="45"/>
      <c r="G66" s="45"/>
      <c r="H66" s="46"/>
      <c r="I66" s="47"/>
      <c r="J66" s="47"/>
      <c r="K66" s="47"/>
      <c r="L66" s="48"/>
      <c r="M66" s="48"/>
      <c r="N66" s="48"/>
      <c r="O66" s="48"/>
      <c r="P66" s="48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50"/>
      <c r="EA66" s="50"/>
      <c r="EB66" s="50"/>
      <c r="EC66" s="50"/>
      <c r="ED66" s="50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134"/>
      <c r="FS66" s="7"/>
    </row>
    <row r="67" spans="3:175" ht="3.75" customHeight="1">
      <c r="C67" s="44"/>
      <c r="D67" s="45"/>
      <c r="E67" s="45"/>
      <c r="F67" s="45"/>
      <c r="G67" s="45"/>
      <c r="H67" s="46"/>
      <c r="I67" s="47"/>
      <c r="J67" s="47"/>
      <c r="K67" s="47"/>
      <c r="L67" s="48"/>
      <c r="M67" s="48"/>
      <c r="N67" s="48"/>
      <c r="O67" s="48"/>
      <c r="P67" s="48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134"/>
      <c r="FS67" s="7"/>
    </row>
    <row r="68" spans="3:175" ht="3.75" customHeight="1">
      <c r="C68" s="44"/>
      <c r="D68" s="45"/>
      <c r="E68" s="45"/>
      <c r="F68" s="45"/>
      <c r="G68" s="45"/>
      <c r="H68" s="46"/>
      <c r="I68" s="47"/>
      <c r="J68" s="47"/>
      <c r="K68" s="47"/>
      <c r="L68" s="48"/>
      <c r="M68" s="48"/>
      <c r="N68" s="48"/>
      <c r="O68" s="48"/>
      <c r="P68" s="4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134"/>
      <c r="FS68" s="7"/>
    </row>
    <row r="69" spans="3:175" ht="3.75" customHeight="1">
      <c r="C69" s="44"/>
      <c r="D69" s="45"/>
      <c r="E69" s="45"/>
      <c r="F69" s="45"/>
      <c r="G69" s="45"/>
      <c r="H69" s="46"/>
      <c r="I69" s="47"/>
      <c r="J69" s="47"/>
      <c r="K69" s="47"/>
      <c r="L69" s="50"/>
      <c r="M69" s="50"/>
      <c r="N69" s="50"/>
      <c r="O69" s="48"/>
      <c r="P69" s="48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5"/>
      <c r="EP69" s="45"/>
      <c r="EQ69" s="45"/>
      <c r="ER69" s="45"/>
      <c r="ES69" s="45"/>
      <c r="ET69" s="45"/>
      <c r="EU69" s="52"/>
      <c r="EV69" s="52"/>
      <c r="EW69" s="52"/>
      <c r="EX69" s="45"/>
      <c r="EY69" s="45"/>
      <c r="EZ69" s="45"/>
      <c r="FA69" s="45"/>
      <c r="FB69" s="45"/>
      <c r="FC69" s="45"/>
      <c r="FD69" s="45"/>
      <c r="FE69" s="45"/>
      <c r="FF69" s="45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134"/>
      <c r="FS69" s="7"/>
    </row>
    <row r="70" spans="3:175" ht="3.75" customHeight="1">
      <c r="C70" s="44"/>
      <c r="D70" s="45"/>
      <c r="E70" s="45"/>
      <c r="F70" s="45"/>
      <c r="G70" s="45"/>
      <c r="H70" s="46"/>
      <c r="I70" s="52"/>
      <c r="J70" s="52"/>
      <c r="K70" s="52"/>
      <c r="L70" s="50"/>
      <c r="M70" s="50"/>
      <c r="N70" s="50"/>
      <c r="O70" s="50"/>
      <c r="P70" s="48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5"/>
      <c r="EP70" s="45"/>
      <c r="EQ70" s="45"/>
      <c r="ER70" s="45"/>
      <c r="ES70" s="45"/>
      <c r="ET70" s="45"/>
      <c r="EU70" s="52"/>
      <c r="EV70" s="52"/>
      <c r="EW70" s="52"/>
      <c r="EX70" s="45"/>
      <c r="EY70" s="45"/>
      <c r="EZ70" s="45"/>
      <c r="FA70" s="45"/>
      <c r="FB70" s="45"/>
      <c r="FC70" s="45"/>
      <c r="FD70" s="45"/>
      <c r="FE70" s="45"/>
      <c r="FF70" s="45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134"/>
      <c r="FS70" s="7"/>
    </row>
    <row r="71" spans="3:175" ht="3.75" customHeight="1">
      <c r="C71" s="53"/>
      <c r="D71" s="142">
        <v>0.33</v>
      </c>
      <c r="E71" s="142"/>
      <c r="F71" s="142"/>
      <c r="G71" s="55"/>
      <c r="H71" s="56"/>
      <c r="I71" s="57"/>
      <c r="J71" s="57"/>
      <c r="K71" s="57"/>
      <c r="L71" s="50"/>
      <c r="M71" s="50"/>
      <c r="N71" s="50"/>
      <c r="O71" s="50"/>
      <c r="P71" s="48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139">
        <v>0.33</v>
      </c>
      <c r="EP71" s="139"/>
      <c r="EQ71" s="139"/>
      <c r="ER71" s="55"/>
      <c r="ES71" s="45"/>
      <c r="ET71" s="45"/>
      <c r="EU71" s="52"/>
      <c r="EV71" s="52"/>
      <c r="EW71" s="52"/>
      <c r="EX71" s="45"/>
      <c r="EY71" s="45"/>
      <c r="EZ71" s="45"/>
      <c r="FA71" s="45"/>
      <c r="FB71" s="45"/>
      <c r="FC71" s="45"/>
      <c r="FD71" s="45"/>
      <c r="FE71" s="45"/>
      <c r="FF71" s="45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134"/>
      <c r="FS71" s="7"/>
    </row>
    <row r="72" spans="3:175" ht="3.75" customHeight="1">
      <c r="C72" s="53"/>
      <c r="D72" s="142"/>
      <c r="E72" s="142"/>
      <c r="F72" s="142"/>
      <c r="G72" s="55"/>
      <c r="H72" s="55"/>
      <c r="I72" s="57"/>
      <c r="J72" s="57"/>
      <c r="K72" s="57"/>
      <c r="L72" s="50"/>
      <c r="M72" s="50"/>
      <c r="N72" s="50"/>
      <c r="O72" s="50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139"/>
      <c r="EP72" s="139"/>
      <c r="EQ72" s="139"/>
      <c r="ER72" s="55"/>
      <c r="ES72" s="45"/>
      <c r="ET72" s="45"/>
      <c r="EU72" s="52"/>
      <c r="EV72" s="52"/>
      <c r="EW72" s="52"/>
      <c r="EX72" s="45"/>
      <c r="EY72" s="45"/>
      <c r="EZ72" s="45"/>
      <c r="FA72" s="45"/>
      <c r="FB72" s="45"/>
      <c r="FC72" s="45"/>
      <c r="FD72" s="45"/>
      <c r="FE72" s="45"/>
      <c r="FF72" s="45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134"/>
      <c r="FS72" s="7"/>
    </row>
    <row r="73" spans="3:175" ht="3.75" customHeight="1">
      <c r="C73" s="53"/>
      <c r="D73" s="142"/>
      <c r="E73" s="142"/>
      <c r="F73" s="142"/>
      <c r="G73" s="55"/>
      <c r="H73" s="55"/>
      <c r="I73" s="57"/>
      <c r="J73" s="57"/>
      <c r="K73" s="57"/>
      <c r="L73" s="50"/>
      <c r="M73" s="50"/>
      <c r="N73" s="50"/>
      <c r="O73" s="50"/>
      <c r="P73" s="49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139"/>
      <c r="EP73" s="139"/>
      <c r="EQ73" s="139"/>
      <c r="ER73" s="55"/>
      <c r="ES73" s="45"/>
      <c r="ET73" s="45"/>
      <c r="EU73" s="52"/>
      <c r="EV73" s="52"/>
      <c r="EW73" s="52"/>
      <c r="EX73" s="45"/>
      <c r="EY73" s="45"/>
      <c r="EZ73" s="45"/>
      <c r="FA73" s="45"/>
      <c r="FB73" s="45"/>
      <c r="FC73" s="45"/>
      <c r="FD73" s="45"/>
      <c r="FE73" s="45"/>
      <c r="FF73" s="45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134"/>
      <c r="FS73" s="7"/>
    </row>
    <row r="74" spans="3:175" ht="3.75" customHeight="1">
      <c r="C74" s="53"/>
      <c r="D74" s="142"/>
      <c r="E74" s="142"/>
      <c r="F74" s="142"/>
      <c r="G74" s="55"/>
      <c r="H74" s="55"/>
      <c r="I74" s="57"/>
      <c r="J74" s="57"/>
      <c r="K74" s="57"/>
      <c r="L74" s="50"/>
      <c r="M74" s="50"/>
      <c r="N74" s="50"/>
      <c r="O74" s="50"/>
      <c r="P74" s="49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139"/>
      <c r="EP74" s="139"/>
      <c r="EQ74" s="139"/>
      <c r="ER74" s="55"/>
      <c r="ES74" s="45"/>
      <c r="ET74" s="45"/>
      <c r="EU74" s="52"/>
      <c r="EV74" s="52"/>
      <c r="EW74" s="52"/>
      <c r="EX74" s="45"/>
      <c r="EY74" s="45"/>
      <c r="EZ74" s="45"/>
      <c r="FA74" s="45"/>
      <c r="FB74" s="45"/>
      <c r="FC74" s="45"/>
      <c r="FD74" s="45"/>
      <c r="FE74" s="45"/>
      <c r="FF74" s="45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134"/>
      <c r="FS74" s="7"/>
    </row>
    <row r="75" spans="3:175" ht="3.75" customHeight="1">
      <c r="C75" s="53"/>
      <c r="D75" s="142"/>
      <c r="E75" s="142"/>
      <c r="F75" s="142"/>
      <c r="G75" s="55"/>
      <c r="H75" s="55"/>
      <c r="I75" s="57"/>
      <c r="J75" s="57"/>
      <c r="K75" s="57"/>
      <c r="L75" s="50"/>
      <c r="M75" s="50"/>
      <c r="N75" s="50"/>
      <c r="O75" s="50"/>
      <c r="P75" s="49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139"/>
      <c r="EP75" s="139"/>
      <c r="EQ75" s="139"/>
      <c r="ER75" s="5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134"/>
      <c r="FS75" s="7"/>
    </row>
    <row r="76" spans="3:175" ht="3.75" customHeight="1">
      <c r="C76" s="53"/>
      <c r="D76" s="55"/>
      <c r="E76" s="58"/>
      <c r="F76" s="54"/>
      <c r="G76" s="54"/>
      <c r="H76" s="58"/>
      <c r="I76" s="58"/>
      <c r="J76" s="58"/>
      <c r="K76" s="57"/>
      <c r="L76" s="50"/>
      <c r="M76" s="50"/>
      <c r="N76" s="50"/>
      <c r="O76" s="49"/>
      <c r="P76" s="49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50"/>
      <c r="BG76" s="50"/>
      <c r="BH76" s="50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55"/>
      <c r="EP76" s="55"/>
      <c r="EQ76" s="55"/>
      <c r="ER76" s="5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134"/>
      <c r="FS76" s="7"/>
    </row>
    <row r="77" spans="3:175" ht="3.75" customHeight="1">
      <c r="C77" s="53"/>
      <c r="D77" s="55"/>
      <c r="E77" s="142">
        <v>0.66</v>
      </c>
      <c r="F77" s="142"/>
      <c r="G77" s="142"/>
      <c r="H77" s="58"/>
      <c r="I77" s="58"/>
      <c r="J77" s="58"/>
      <c r="K77" s="57"/>
      <c r="L77" s="50"/>
      <c r="M77" s="50"/>
      <c r="N77" s="50"/>
      <c r="O77" s="49"/>
      <c r="P77" s="49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50"/>
      <c r="BG77" s="50"/>
      <c r="BH77" s="50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55"/>
      <c r="EP77" s="55"/>
      <c r="EQ77" s="55"/>
      <c r="ER77" s="5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134"/>
      <c r="FS77" s="7"/>
    </row>
    <row r="78" spans="3:175" ht="3.75" customHeight="1">
      <c r="C78" s="53"/>
      <c r="D78" s="55"/>
      <c r="E78" s="142"/>
      <c r="F78" s="142"/>
      <c r="G78" s="142"/>
      <c r="H78" s="58"/>
      <c r="I78" s="58"/>
      <c r="J78" s="58"/>
      <c r="K78" s="58"/>
      <c r="L78" s="49"/>
      <c r="M78" s="49"/>
      <c r="N78" s="49"/>
      <c r="O78" s="49"/>
      <c r="P78" s="49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50"/>
      <c r="BG78" s="50"/>
      <c r="BH78" s="50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55"/>
      <c r="EP78" s="58"/>
      <c r="EQ78" s="58"/>
      <c r="ER78" s="58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134"/>
      <c r="FS78" s="7"/>
    </row>
    <row r="79" spans="3:175" ht="3.75" customHeight="1">
      <c r="C79" s="53"/>
      <c r="D79" s="55"/>
      <c r="E79" s="142"/>
      <c r="F79" s="142"/>
      <c r="G79" s="142"/>
      <c r="H79" s="58"/>
      <c r="I79" s="58"/>
      <c r="J79" s="58"/>
      <c r="K79" s="55"/>
      <c r="L79" s="49"/>
      <c r="M79" s="50"/>
      <c r="N79" s="50"/>
      <c r="O79" s="50"/>
      <c r="P79" s="4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50"/>
      <c r="BG79" s="50"/>
      <c r="BH79" s="50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55"/>
      <c r="EP79" s="139">
        <v>1.32</v>
      </c>
      <c r="EQ79" s="139"/>
      <c r="ER79" s="139"/>
      <c r="ES79" s="45"/>
      <c r="ET79" s="47"/>
      <c r="EU79" s="47"/>
      <c r="EV79" s="47"/>
      <c r="EW79" s="47"/>
      <c r="EX79" s="47"/>
      <c r="EY79" s="47"/>
      <c r="EZ79" s="45"/>
      <c r="FA79" s="45"/>
      <c r="FB79" s="45"/>
      <c r="FC79" s="45"/>
      <c r="FD79" s="45"/>
      <c r="FE79" s="45"/>
      <c r="FF79" s="45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134"/>
      <c r="FS79" s="7"/>
    </row>
    <row r="80" spans="3:175" ht="3.75" customHeight="1">
      <c r="C80" s="53"/>
      <c r="D80" s="58"/>
      <c r="E80" s="142"/>
      <c r="F80" s="142"/>
      <c r="G80" s="142"/>
      <c r="H80" s="58"/>
      <c r="I80" s="58"/>
      <c r="J80" s="58"/>
      <c r="K80" s="57"/>
      <c r="L80" s="49"/>
      <c r="M80" s="50"/>
      <c r="N80" s="50"/>
      <c r="O80" s="50"/>
      <c r="P80" s="49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50"/>
      <c r="BG80" s="50"/>
      <c r="BH80" s="50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55"/>
      <c r="EP80" s="139"/>
      <c r="EQ80" s="139"/>
      <c r="ER80" s="139"/>
      <c r="ES80" s="45"/>
      <c r="ET80" s="47"/>
      <c r="EU80" s="47"/>
      <c r="EV80" s="47"/>
      <c r="EW80" s="47"/>
      <c r="EX80" s="47"/>
      <c r="EY80" s="47"/>
      <c r="EZ80" s="45"/>
      <c r="FA80" s="45"/>
      <c r="FB80" s="45"/>
      <c r="FC80" s="45"/>
      <c r="FD80" s="45"/>
      <c r="FE80" s="45"/>
      <c r="FF80" s="45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134"/>
      <c r="FS80" s="7"/>
    </row>
    <row r="81" spans="3:175" ht="3.75" customHeight="1">
      <c r="C81" s="53"/>
      <c r="D81" s="54"/>
      <c r="E81" s="142"/>
      <c r="F81" s="142"/>
      <c r="G81" s="142"/>
      <c r="H81" s="55"/>
      <c r="I81" s="57"/>
      <c r="J81" s="57"/>
      <c r="K81" s="57"/>
      <c r="L81" s="49"/>
      <c r="M81" s="49"/>
      <c r="N81" s="49"/>
      <c r="O81" s="49"/>
      <c r="P81" s="49"/>
      <c r="Q81" s="49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50"/>
      <c r="BG81" s="50"/>
      <c r="BH81" s="50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55"/>
      <c r="EP81" s="139"/>
      <c r="EQ81" s="139"/>
      <c r="ER81" s="139"/>
      <c r="ES81" s="45"/>
      <c r="ET81" s="47"/>
      <c r="EU81" s="47"/>
      <c r="EV81" s="47"/>
      <c r="EW81" s="47"/>
      <c r="EX81" s="47"/>
      <c r="EY81" s="47"/>
      <c r="EZ81" s="45"/>
      <c r="FA81" s="45"/>
      <c r="FB81" s="45"/>
      <c r="FC81" s="45"/>
      <c r="FD81" s="45"/>
      <c r="FE81" s="45"/>
      <c r="FF81" s="45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134"/>
      <c r="FS81" s="7"/>
    </row>
    <row r="82" spans="3:175" ht="3.75" customHeight="1">
      <c r="C82" s="138">
        <f>D108+E101+E87+E77+D71+D108</f>
        <v>4.29</v>
      </c>
      <c r="D82" s="54"/>
      <c r="E82" s="54"/>
      <c r="F82" s="54"/>
      <c r="G82" s="54"/>
      <c r="H82" s="55"/>
      <c r="I82" s="57"/>
      <c r="J82" s="57"/>
      <c r="K82" s="57"/>
      <c r="L82" s="49"/>
      <c r="M82" s="49"/>
      <c r="N82" s="49"/>
      <c r="O82" s="49"/>
      <c r="P82" s="49"/>
      <c r="Q82" s="49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50"/>
      <c r="BG82" s="50"/>
      <c r="BH82" s="50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55"/>
      <c r="EP82" s="139"/>
      <c r="EQ82" s="139"/>
      <c r="ER82" s="139"/>
      <c r="ES82" s="45"/>
      <c r="ET82" s="47"/>
      <c r="EU82" s="47"/>
      <c r="EV82" s="47"/>
      <c r="EW82" s="47"/>
      <c r="EX82" s="47"/>
      <c r="EY82" s="47"/>
      <c r="EZ82" s="45"/>
      <c r="FA82" s="45"/>
      <c r="FB82" s="45"/>
      <c r="FC82" s="45"/>
      <c r="FD82" s="45"/>
      <c r="FE82" s="45"/>
      <c r="FF82" s="47"/>
      <c r="FG82" s="47"/>
      <c r="FH82" s="47"/>
      <c r="FI82" s="47"/>
      <c r="FJ82" s="51"/>
      <c r="FK82" s="51"/>
      <c r="FL82" s="51"/>
      <c r="FM82" s="51"/>
      <c r="FN82" s="51"/>
      <c r="FO82" s="51"/>
      <c r="FP82" s="51"/>
      <c r="FQ82" s="51"/>
      <c r="FR82" s="134"/>
      <c r="FS82" s="7"/>
    </row>
    <row r="83" spans="3:175" ht="3.75" customHeight="1">
      <c r="C83" s="138"/>
      <c r="D83" s="54"/>
      <c r="E83" s="54"/>
      <c r="F83" s="54"/>
      <c r="G83" s="54"/>
      <c r="H83" s="55"/>
      <c r="I83" s="57"/>
      <c r="J83" s="57"/>
      <c r="K83" s="57"/>
      <c r="L83" s="49"/>
      <c r="M83" s="49"/>
      <c r="N83" s="49"/>
      <c r="O83" s="49"/>
      <c r="P83" s="49"/>
      <c r="Q83" s="49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50"/>
      <c r="BG83" s="50"/>
      <c r="BH83" s="50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58"/>
      <c r="EP83" s="139"/>
      <c r="EQ83" s="139"/>
      <c r="ER83" s="139"/>
      <c r="ES83" s="45"/>
      <c r="ET83" s="47"/>
      <c r="EU83" s="47"/>
      <c r="EV83" s="47"/>
      <c r="EW83" s="47"/>
      <c r="EX83" s="47"/>
      <c r="EY83" s="47"/>
      <c r="EZ83" s="45"/>
      <c r="FA83" s="45"/>
      <c r="FB83" s="45"/>
      <c r="FC83" s="45"/>
      <c r="FD83" s="45"/>
      <c r="FE83" s="45"/>
      <c r="FF83" s="47"/>
      <c r="FG83" s="47"/>
      <c r="FH83" s="47"/>
      <c r="FI83" s="47"/>
      <c r="FJ83" s="51"/>
      <c r="FK83" s="51"/>
      <c r="FL83" s="51"/>
      <c r="FM83" s="51"/>
      <c r="FN83" s="51"/>
      <c r="FO83" s="51"/>
      <c r="FP83" s="51"/>
      <c r="FQ83" s="51"/>
      <c r="FR83" s="134"/>
      <c r="FS83" s="7"/>
    </row>
    <row r="84" spans="3:175" ht="3.75" customHeight="1">
      <c r="C84" s="138"/>
      <c r="D84" s="54"/>
      <c r="E84" s="54"/>
      <c r="F84" s="54"/>
      <c r="G84" s="54"/>
      <c r="H84" s="55"/>
      <c r="I84" s="57"/>
      <c r="J84" s="57"/>
      <c r="K84" s="57"/>
      <c r="L84" s="49"/>
      <c r="M84" s="50"/>
      <c r="N84" s="50"/>
      <c r="O84" s="50"/>
      <c r="P84" s="49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50"/>
      <c r="BG84" s="50"/>
      <c r="BH84" s="50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58"/>
      <c r="EP84" s="58"/>
      <c r="EQ84" s="58"/>
      <c r="ER84" s="55"/>
      <c r="ES84" s="45"/>
      <c r="ET84" s="45"/>
      <c r="EU84" s="52"/>
      <c r="EV84" s="47"/>
      <c r="EW84" s="47"/>
      <c r="EX84" s="47"/>
      <c r="EY84" s="47"/>
      <c r="EZ84" s="45"/>
      <c r="FA84" s="45"/>
      <c r="FB84" s="45"/>
      <c r="FC84" s="45"/>
      <c r="FD84" s="45"/>
      <c r="FE84" s="45"/>
      <c r="FF84" s="47"/>
      <c r="FG84" s="47"/>
      <c r="FH84" s="47"/>
      <c r="FI84" s="47"/>
      <c r="FJ84" s="51"/>
      <c r="FK84" s="51"/>
      <c r="FL84" s="51"/>
      <c r="FM84" s="51"/>
      <c r="FN84" s="51"/>
      <c r="FO84" s="51"/>
      <c r="FP84" s="51"/>
      <c r="FQ84" s="51"/>
      <c r="FR84" s="134"/>
      <c r="FS84" s="7"/>
    </row>
    <row r="85" spans="3:175" ht="3.75" customHeight="1">
      <c r="C85" s="138"/>
      <c r="D85" s="55"/>
      <c r="E85" s="54"/>
      <c r="F85" s="54"/>
      <c r="G85" s="54"/>
      <c r="H85" s="55"/>
      <c r="I85" s="57"/>
      <c r="J85" s="57"/>
      <c r="K85" s="57"/>
      <c r="L85" s="49"/>
      <c r="M85" s="50"/>
      <c r="N85" s="50"/>
      <c r="O85" s="50"/>
      <c r="P85" s="49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50"/>
      <c r="BG85" s="50"/>
      <c r="BH85" s="50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57"/>
      <c r="EP85" s="57"/>
      <c r="EQ85" s="57"/>
      <c r="ER85" s="55"/>
      <c r="ES85" s="45"/>
      <c r="ET85" s="45"/>
      <c r="EU85" s="52"/>
      <c r="EV85" s="47"/>
      <c r="EW85" s="47"/>
      <c r="EX85" s="47"/>
      <c r="EY85" s="47"/>
      <c r="EZ85" s="45"/>
      <c r="FA85" s="45"/>
      <c r="FB85" s="45"/>
      <c r="FC85" s="45"/>
      <c r="FD85" s="45"/>
      <c r="FE85" s="45"/>
      <c r="FF85" s="45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134"/>
      <c r="FS85" s="7"/>
    </row>
    <row r="86" spans="3:175" ht="3.75" customHeight="1">
      <c r="C86" s="138"/>
      <c r="D86" s="55"/>
      <c r="E86" s="54"/>
      <c r="F86" s="54"/>
      <c r="G86" s="54"/>
      <c r="H86" s="55"/>
      <c r="I86" s="57"/>
      <c r="J86" s="57"/>
      <c r="K86" s="57"/>
      <c r="L86" s="49"/>
      <c r="M86" s="50"/>
      <c r="N86" s="50"/>
      <c r="O86" s="50"/>
      <c r="P86" s="49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50"/>
      <c r="BG86" s="50"/>
      <c r="BH86" s="50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57"/>
      <c r="EP86" s="57"/>
      <c r="EQ86" s="57"/>
      <c r="ER86" s="55"/>
      <c r="ES86" s="45"/>
      <c r="ET86" s="45"/>
      <c r="EU86" s="45"/>
      <c r="EV86" s="47"/>
      <c r="EW86" s="47"/>
      <c r="EX86" s="47"/>
      <c r="EY86" s="47"/>
      <c r="EZ86" s="45"/>
      <c r="FA86" s="45"/>
      <c r="FB86" s="45"/>
      <c r="FC86" s="45"/>
      <c r="FD86" s="45"/>
      <c r="FE86" s="45"/>
      <c r="FF86" s="45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134"/>
      <c r="FS86" s="7"/>
    </row>
    <row r="87" spans="3:175" ht="3.75" customHeight="1">
      <c r="C87" s="138"/>
      <c r="D87" s="55"/>
      <c r="E87" s="142">
        <v>1.32</v>
      </c>
      <c r="F87" s="142"/>
      <c r="G87" s="142"/>
      <c r="H87" s="58"/>
      <c r="I87" s="58"/>
      <c r="J87" s="58"/>
      <c r="K87" s="57"/>
      <c r="L87" s="49"/>
      <c r="M87" s="50"/>
      <c r="N87" s="50"/>
      <c r="O87" s="50"/>
      <c r="P87" s="49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57"/>
      <c r="EP87" s="57"/>
      <c r="EQ87" s="57"/>
      <c r="ER87" s="55"/>
      <c r="ES87" s="45"/>
      <c r="ET87" s="45"/>
      <c r="EU87" s="45"/>
      <c r="EV87" s="47"/>
      <c r="EW87" s="47"/>
      <c r="EX87" s="47"/>
      <c r="EY87" s="47"/>
      <c r="EZ87" s="45"/>
      <c r="FA87" s="45"/>
      <c r="FB87" s="45"/>
      <c r="FC87" s="45"/>
      <c r="FD87" s="45"/>
      <c r="FE87" s="45"/>
      <c r="FF87" s="45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134"/>
      <c r="FS87" s="7"/>
    </row>
    <row r="88" spans="3:175" ht="3.75" customHeight="1">
      <c r="C88" s="53"/>
      <c r="D88" s="55"/>
      <c r="E88" s="142"/>
      <c r="F88" s="142"/>
      <c r="G88" s="142"/>
      <c r="H88" s="58"/>
      <c r="I88" s="143">
        <f>3.96+0.33</f>
        <v>4.29</v>
      </c>
      <c r="J88" s="143"/>
      <c r="K88" s="143"/>
      <c r="L88" s="49"/>
      <c r="M88" s="49"/>
      <c r="N88" s="49"/>
      <c r="O88" s="49"/>
      <c r="P88" s="49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57"/>
      <c r="EP88" s="57"/>
      <c r="EQ88" s="57"/>
      <c r="ER88" s="5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134"/>
      <c r="FS88" s="7"/>
    </row>
    <row r="89" spans="3:175" ht="3.75" customHeight="1">
      <c r="C89" s="138">
        <v>0.33</v>
      </c>
      <c r="D89" s="55"/>
      <c r="E89" s="142"/>
      <c r="F89" s="142"/>
      <c r="G89" s="142"/>
      <c r="H89" s="58"/>
      <c r="I89" s="143"/>
      <c r="J89" s="143"/>
      <c r="K89" s="143"/>
      <c r="L89" s="49"/>
      <c r="M89" s="49"/>
      <c r="N89" s="49"/>
      <c r="O89" s="49"/>
      <c r="P89" s="4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57"/>
      <c r="EP89" s="57"/>
      <c r="EQ89" s="57"/>
      <c r="ER89" s="5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134"/>
      <c r="FS89" s="7"/>
    </row>
    <row r="90" spans="3:175" ht="3.75" customHeight="1">
      <c r="C90" s="138"/>
      <c r="D90" s="55"/>
      <c r="E90" s="142"/>
      <c r="F90" s="142"/>
      <c r="G90" s="142"/>
      <c r="H90" s="58"/>
      <c r="I90" s="143"/>
      <c r="J90" s="143"/>
      <c r="K90" s="143"/>
      <c r="L90" s="49"/>
      <c r="M90" s="49"/>
      <c r="N90" s="49"/>
      <c r="O90" s="49"/>
      <c r="P90" s="49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55"/>
      <c r="EP90" s="139">
        <v>0.99</v>
      </c>
      <c r="EQ90" s="139"/>
      <c r="ER90" s="139"/>
      <c r="ES90" s="45"/>
      <c r="ET90" s="45"/>
      <c r="EU90" s="45"/>
      <c r="EV90" s="45"/>
      <c r="EW90" s="45"/>
      <c r="EX90" s="45"/>
      <c r="EY90" s="47"/>
      <c r="EZ90" s="47"/>
      <c r="FA90" s="47"/>
      <c r="FB90" s="45"/>
      <c r="FC90" s="45"/>
      <c r="FD90" s="45"/>
      <c r="FE90" s="45"/>
      <c r="FF90" s="45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134"/>
      <c r="FS90" s="7"/>
    </row>
    <row r="91" spans="3:175" ht="3.75" customHeight="1">
      <c r="C91" s="138"/>
      <c r="D91" s="55"/>
      <c r="E91" s="142"/>
      <c r="F91" s="142"/>
      <c r="G91" s="142"/>
      <c r="H91" s="55"/>
      <c r="I91" s="143"/>
      <c r="J91" s="143"/>
      <c r="K91" s="143"/>
      <c r="L91" s="50"/>
      <c r="M91" s="50"/>
      <c r="N91" s="50"/>
      <c r="O91" s="49"/>
      <c r="P91" s="49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55"/>
      <c r="EP91" s="139"/>
      <c r="EQ91" s="139"/>
      <c r="ER91" s="139"/>
      <c r="ES91" s="45"/>
      <c r="ET91" s="45"/>
      <c r="EU91" s="52"/>
      <c r="EV91" s="52"/>
      <c r="EW91" s="52"/>
      <c r="EX91" s="45"/>
      <c r="EY91" s="47"/>
      <c r="EZ91" s="47"/>
      <c r="FA91" s="47"/>
      <c r="FB91" s="45"/>
      <c r="FC91" s="45"/>
      <c r="FD91" s="45"/>
      <c r="FE91" s="45"/>
      <c r="FF91" s="45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134"/>
      <c r="FS91" s="7"/>
    </row>
    <row r="92" spans="3:175" ht="3.75" customHeight="1">
      <c r="C92" s="138"/>
      <c r="D92" s="55"/>
      <c r="E92" s="55"/>
      <c r="F92" s="55"/>
      <c r="G92" s="55"/>
      <c r="H92" s="55"/>
      <c r="I92" s="143"/>
      <c r="J92" s="143"/>
      <c r="K92" s="143"/>
      <c r="L92" s="50"/>
      <c r="M92" s="50"/>
      <c r="N92" s="50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55"/>
      <c r="EP92" s="139"/>
      <c r="EQ92" s="139"/>
      <c r="ER92" s="139"/>
      <c r="ES92" s="45"/>
      <c r="ET92" s="45"/>
      <c r="EU92" s="52"/>
      <c r="EV92" s="52"/>
      <c r="EW92" s="52"/>
      <c r="EX92" s="45"/>
      <c r="EY92" s="47"/>
      <c r="EZ92" s="47"/>
      <c r="FA92" s="47"/>
      <c r="FB92" s="45"/>
      <c r="FC92" s="45"/>
      <c r="FD92" s="45"/>
      <c r="FE92" s="45"/>
      <c r="FF92" s="45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134"/>
      <c r="FS92" s="7"/>
    </row>
    <row r="93" spans="3:175" ht="3.75" customHeight="1">
      <c r="C93" s="138"/>
      <c r="D93" s="55"/>
      <c r="E93" s="55"/>
      <c r="F93" s="55"/>
      <c r="G93" s="55"/>
      <c r="H93" s="55"/>
      <c r="I93" s="143"/>
      <c r="J93" s="143"/>
      <c r="K93" s="143"/>
      <c r="L93" s="50"/>
      <c r="M93" s="50"/>
      <c r="N93" s="50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55"/>
      <c r="EP93" s="139"/>
      <c r="EQ93" s="139"/>
      <c r="ER93" s="139"/>
      <c r="ES93" s="45"/>
      <c r="ET93" s="45"/>
      <c r="EU93" s="52"/>
      <c r="EV93" s="52"/>
      <c r="EW93" s="52"/>
      <c r="EX93" s="45"/>
      <c r="EY93" s="47"/>
      <c r="EZ93" s="47"/>
      <c r="FA93" s="47"/>
      <c r="FB93" s="45"/>
      <c r="FC93" s="45"/>
      <c r="FD93" s="45"/>
      <c r="FE93" s="45"/>
      <c r="FF93" s="45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134"/>
      <c r="FS93" s="7"/>
    </row>
    <row r="94" spans="3:175" ht="3.75" customHeight="1">
      <c r="C94" s="138"/>
      <c r="D94" s="55"/>
      <c r="E94" s="55"/>
      <c r="F94" s="55"/>
      <c r="G94" s="55"/>
      <c r="H94" s="55"/>
      <c r="I94" s="143"/>
      <c r="J94" s="143"/>
      <c r="K94" s="143"/>
      <c r="L94" s="50"/>
      <c r="M94" s="50"/>
      <c r="N94" s="50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55"/>
      <c r="EP94" s="139"/>
      <c r="EQ94" s="139"/>
      <c r="ER94" s="139"/>
      <c r="ES94" s="45"/>
      <c r="ET94" s="139">
        <f>EO122+EP113+EP101+EP90+EP79+EO71</f>
        <v>5.61</v>
      </c>
      <c r="EU94" s="139"/>
      <c r="EV94" s="139"/>
      <c r="EW94" s="52"/>
      <c r="EX94" s="45"/>
      <c r="EY94" s="47"/>
      <c r="EZ94" s="47"/>
      <c r="FA94" s="47"/>
      <c r="FB94" s="45"/>
      <c r="FC94" s="45"/>
      <c r="FD94" s="45"/>
      <c r="FE94" s="45"/>
      <c r="FF94" s="45"/>
      <c r="FG94" s="57"/>
      <c r="FH94" s="57"/>
      <c r="FI94" s="57"/>
      <c r="FJ94" s="51"/>
      <c r="FK94" s="51"/>
      <c r="FL94" s="51"/>
      <c r="FM94" s="51"/>
      <c r="FN94" s="51"/>
      <c r="FO94" s="51"/>
      <c r="FP94" s="51"/>
      <c r="FQ94" s="51"/>
      <c r="FR94" s="134"/>
      <c r="FS94" s="7"/>
    </row>
    <row r="95" spans="3:175" ht="3.75" customHeight="1">
      <c r="C95" s="155" t="s">
        <v>66</v>
      </c>
      <c r="D95" s="55"/>
      <c r="E95" s="55"/>
      <c r="F95" s="55"/>
      <c r="G95" s="55"/>
      <c r="H95" s="55"/>
      <c r="I95" s="143"/>
      <c r="J95" s="143"/>
      <c r="K95" s="143"/>
      <c r="L95" s="50"/>
      <c r="M95" s="50"/>
      <c r="N95" s="50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55"/>
      <c r="EP95" s="55"/>
      <c r="EQ95" s="55"/>
      <c r="ER95" s="55"/>
      <c r="ES95" s="45"/>
      <c r="ET95" s="139"/>
      <c r="EU95" s="139"/>
      <c r="EV95" s="139"/>
      <c r="EW95" s="52"/>
      <c r="EX95" s="45"/>
      <c r="EY95" s="47"/>
      <c r="EZ95" s="47"/>
      <c r="FA95" s="47"/>
      <c r="FB95" s="45"/>
      <c r="FC95" s="45"/>
      <c r="FD95" s="45"/>
      <c r="FE95" s="45"/>
      <c r="FF95" s="45"/>
      <c r="FG95" s="57"/>
      <c r="FH95" s="57"/>
      <c r="FI95" s="57"/>
      <c r="FJ95" s="51"/>
      <c r="FK95" s="51"/>
      <c r="FL95" s="51"/>
      <c r="FM95" s="51"/>
      <c r="FN95" s="51"/>
      <c r="FO95" s="51"/>
      <c r="FP95" s="51"/>
      <c r="FQ95" s="51"/>
      <c r="FR95" s="134"/>
      <c r="FS95" s="7"/>
    </row>
    <row r="96" spans="3:175" ht="3.75" customHeight="1">
      <c r="C96" s="155"/>
      <c r="D96" s="55"/>
      <c r="E96" s="55"/>
      <c r="F96" s="55"/>
      <c r="G96" s="55"/>
      <c r="H96" s="55"/>
      <c r="I96" s="143"/>
      <c r="J96" s="143"/>
      <c r="K96" s="143"/>
      <c r="L96" s="50"/>
      <c r="M96" s="60"/>
      <c r="N96" s="60"/>
      <c r="O96" s="60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55"/>
      <c r="EP96" s="55"/>
      <c r="EQ96" s="55"/>
      <c r="ER96" s="55"/>
      <c r="ES96" s="45"/>
      <c r="ET96" s="139"/>
      <c r="EU96" s="139"/>
      <c r="EV96" s="139"/>
      <c r="EW96" s="52"/>
      <c r="EX96" s="45"/>
      <c r="EY96" s="47"/>
      <c r="EZ96" s="47"/>
      <c r="FA96" s="47"/>
      <c r="FB96" s="45"/>
      <c r="FC96" s="45"/>
      <c r="FD96" s="45"/>
      <c r="FE96" s="45"/>
      <c r="FF96" s="45"/>
      <c r="FG96" s="57"/>
      <c r="FH96" s="57"/>
      <c r="FI96" s="57"/>
      <c r="FJ96" s="51"/>
      <c r="FK96" s="51"/>
      <c r="FL96" s="51"/>
      <c r="FM96" s="51"/>
      <c r="FN96" s="51"/>
      <c r="FO96" s="51"/>
      <c r="FP96" s="51"/>
      <c r="FQ96" s="51"/>
      <c r="FR96" s="134"/>
      <c r="FS96" s="7"/>
    </row>
    <row r="97" spans="3:175" ht="3.75" customHeight="1">
      <c r="C97" s="155"/>
      <c r="D97" s="55"/>
      <c r="E97" s="55"/>
      <c r="F97" s="55"/>
      <c r="G97" s="55"/>
      <c r="H97" s="55"/>
      <c r="I97" s="57"/>
      <c r="J97" s="57"/>
      <c r="K97" s="57"/>
      <c r="L97" s="50"/>
      <c r="M97" s="60"/>
      <c r="N97" s="60"/>
      <c r="O97" s="60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55"/>
      <c r="EP97" s="55"/>
      <c r="EQ97" s="55"/>
      <c r="ER97" s="55"/>
      <c r="ES97" s="45"/>
      <c r="ET97" s="139"/>
      <c r="EU97" s="139"/>
      <c r="EV97" s="139"/>
      <c r="EW97" s="45"/>
      <c r="EX97" s="45"/>
      <c r="EY97" s="47"/>
      <c r="EZ97" s="47"/>
      <c r="FA97" s="47"/>
      <c r="FB97" s="45"/>
      <c r="FC97" s="45"/>
      <c r="FD97" s="45"/>
      <c r="FE97" s="45"/>
      <c r="FF97" s="45"/>
      <c r="FG97" s="57"/>
      <c r="FH97" s="57"/>
      <c r="FI97" s="57"/>
      <c r="FJ97" s="51"/>
      <c r="FK97" s="51"/>
      <c r="FL97" s="51"/>
      <c r="FM97" s="51"/>
      <c r="FN97" s="51"/>
      <c r="FO97" s="51"/>
      <c r="FP97" s="51"/>
      <c r="FQ97" s="51"/>
      <c r="FR97" s="134"/>
      <c r="FS97" s="7"/>
    </row>
    <row r="98" spans="3:175" ht="3.75" customHeight="1">
      <c r="C98" s="155"/>
      <c r="D98" s="55"/>
      <c r="E98" s="55"/>
      <c r="F98" s="55"/>
      <c r="G98" s="55"/>
      <c r="H98" s="55"/>
      <c r="I98" s="57"/>
      <c r="J98" s="57"/>
      <c r="K98" s="57"/>
      <c r="L98" s="50"/>
      <c r="M98" s="60"/>
      <c r="N98" s="60"/>
      <c r="O98" s="60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55"/>
      <c r="EP98" s="55"/>
      <c r="EQ98" s="55"/>
      <c r="ER98" s="55"/>
      <c r="ES98" s="45"/>
      <c r="ET98" s="139"/>
      <c r="EU98" s="139"/>
      <c r="EV98" s="139"/>
      <c r="EW98" s="45"/>
      <c r="EX98" s="45"/>
      <c r="EY98" s="47"/>
      <c r="EZ98" s="47"/>
      <c r="FA98" s="47"/>
      <c r="FB98" s="45"/>
      <c r="FC98" s="45"/>
      <c r="FD98" s="45"/>
      <c r="FE98" s="45"/>
      <c r="FF98" s="45"/>
      <c r="FG98" s="57"/>
      <c r="FH98" s="57"/>
      <c r="FI98" s="57"/>
      <c r="FJ98" s="51"/>
      <c r="FK98" s="51"/>
      <c r="FL98" s="51"/>
      <c r="FM98" s="51"/>
      <c r="FN98" s="51"/>
      <c r="FO98" s="51"/>
      <c r="FP98" s="51"/>
      <c r="FQ98" s="51"/>
      <c r="FR98" s="134"/>
      <c r="FS98" s="7"/>
    </row>
    <row r="99" spans="3:175" ht="3.75" customHeight="1">
      <c r="C99" s="155"/>
      <c r="D99" s="55"/>
      <c r="E99" s="55"/>
      <c r="F99" s="55"/>
      <c r="G99" s="55"/>
      <c r="H99" s="55"/>
      <c r="I99" s="57"/>
      <c r="J99" s="57"/>
      <c r="K99" s="57"/>
      <c r="L99" s="50"/>
      <c r="M99" s="60"/>
      <c r="N99" s="60"/>
      <c r="O99" s="60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55"/>
      <c r="EP99" s="58"/>
      <c r="EQ99" s="58"/>
      <c r="ER99" s="58"/>
      <c r="ES99" s="45"/>
      <c r="ET99" s="139"/>
      <c r="EU99" s="139"/>
      <c r="EV99" s="139"/>
      <c r="EW99" s="47"/>
      <c r="EX99" s="45"/>
      <c r="EY99" s="141">
        <f>ET94+0.165+0.66+0.165+0.33</f>
        <v>6.930000000000001</v>
      </c>
      <c r="EZ99" s="141"/>
      <c r="FA99" s="141"/>
      <c r="FB99" s="45"/>
      <c r="FC99" s="45"/>
      <c r="FD99" s="45"/>
      <c r="FE99" s="45"/>
      <c r="FF99" s="45"/>
      <c r="FG99" s="57"/>
      <c r="FH99" s="57"/>
      <c r="FI99" s="57"/>
      <c r="FJ99" s="51"/>
      <c r="FK99" s="51"/>
      <c r="FL99" s="51"/>
      <c r="FM99" s="51"/>
      <c r="FN99" s="51"/>
      <c r="FO99" s="51"/>
      <c r="FP99" s="51"/>
      <c r="FQ99" s="51"/>
      <c r="FR99" s="134"/>
      <c r="FS99" s="7"/>
    </row>
    <row r="100" spans="3:175" ht="3.75" customHeight="1">
      <c r="C100" s="155"/>
      <c r="D100" s="55"/>
      <c r="E100" s="55"/>
      <c r="F100" s="55"/>
      <c r="G100" s="55"/>
      <c r="H100" s="55"/>
      <c r="I100" s="58"/>
      <c r="J100" s="58"/>
      <c r="K100" s="58"/>
      <c r="L100" s="50"/>
      <c r="M100" s="60"/>
      <c r="N100" s="60"/>
      <c r="O100" s="60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55"/>
      <c r="EP100" s="58"/>
      <c r="EQ100" s="58"/>
      <c r="ER100" s="58"/>
      <c r="ES100" s="45"/>
      <c r="ET100" s="139"/>
      <c r="EU100" s="139"/>
      <c r="EV100" s="139"/>
      <c r="EW100" s="47"/>
      <c r="EX100" s="45"/>
      <c r="EY100" s="141"/>
      <c r="EZ100" s="141"/>
      <c r="FA100" s="141"/>
      <c r="FB100" s="45"/>
      <c r="FC100" s="45"/>
      <c r="FD100" s="45"/>
      <c r="FE100" s="45"/>
      <c r="FF100" s="45"/>
      <c r="FG100" s="57"/>
      <c r="FH100" s="57"/>
      <c r="FI100" s="57"/>
      <c r="FJ100" s="51"/>
      <c r="FK100" s="51"/>
      <c r="FL100" s="51"/>
      <c r="FM100" s="51"/>
      <c r="FN100" s="51"/>
      <c r="FO100" s="51"/>
      <c r="FP100" s="51"/>
      <c r="FQ100" s="51"/>
      <c r="FR100" s="134"/>
      <c r="FS100" s="7"/>
    </row>
    <row r="101" spans="3:175" ht="3.75" customHeight="1">
      <c r="C101" s="138">
        <f>C82/C89</f>
        <v>13</v>
      </c>
      <c r="D101" s="55"/>
      <c r="E101" s="142">
        <v>1.32</v>
      </c>
      <c r="F101" s="142"/>
      <c r="G101" s="142"/>
      <c r="H101" s="57"/>
      <c r="I101" s="57"/>
      <c r="J101" s="57"/>
      <c r="K101" s="58"/>
      <c r="L101" s="50"/>
      <c r="M101" s="60"/>
      <c r="N101" s="60"/>
      <c r="O101" s="60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55"/>
      <c r="EP101" s="139">
        <v>1.32</v>
      </c>
      <c r="EQ101" s="139"/>
      <c r="ER101" s="139"/>
      <c r="ES101" s="47"/>
      <c r="ET101" s="139"/>
      <c r="EU101" s="139"/>
      <c r="EV101" s="139"/>
      <c r="EW101" s="47"/>
      <c r="EX101" s="45"/>
      <c r="EY101" s="141"/>
      <c r="EZ101" s="141"/>
      <c r="FA101" s="141"/>
      <c r="FB101" s="45"/>
      <c r="FC101" s="45"/>
      <c r="FD101" s="45"/>
      <c r="FE101" s="45"/>
      <c r="FF101" s="45"/>
      <c r="FG101" s="57"/>
      <c r="FH101" s="57"/>
      <c r="FI101" s="57"/>
      <c r="FJ101" s="51"/>
      <c r="FK101" s="51"/>
      <c r="FL101" s="51"/>
      <c r="FM101" s="51"/>
      <c r="FN101" s="51"/>
      <c r="FO101" s="51"/>
      <c r="FP101" s="51"/>
      <c r="FQ101" s="51"/>
      <c r="FR101" s="134"/>
      <c r="FS101" s="7"/>
    </row>
    <row r="102" spans="3:175" ht="3.75" customHeight="1">
      <c r="C102" s="138"/>
      <c r="D102" s="55"/>
      <c r="E102" s="142"/>
      <c r="F102" s="142"/>
      <c r="G102" s="142"/>
      <c r="H102" s="57"/>
      <c r="I102" s="57"/>
      <c r="J102" s="57"/>
      <c r="K102" s="58"/>
      <c r="L102" s="50"/>
      <c r="M102" s="60"/>
      <c r="N102" s="60"/>
      <c r="O102" s="60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55"/>
      <c r="EP102" s="139"/>
      <c r="EQ102" s="139"/>
      <c r="ER102" s="139"/>
      <c r="ES102" s="47"/>
      <c r="ET102" s="139"/>
      <c r="EU102" s="139"/>
      <c r="EV102" s="139"/>
      <c r="EW102" s="47"/>
      <c r="EX102" s="45"/>
      <c r="EY102" s="141"/>
      <c r="EZ102" s="141"/>
      <c r="FA102" s="141"/>
      <c r="FB102" s="45"/>
      <c r="FC102" s="45"/>
      <c r="FD102" s="45"/>
      <c r="FE102" s="45"/>
      <c r="FF102" s="47"/>
      <c r="FG102" s="57"/>
      <c r="FH102" s="57"/>
      <c r="FI102" s="57"/>
      <c r="FJ102" s="51"/>
      <c r="FK102" s="51"/>
      <c r="FL102" s="51"/>
      <c r="FM102" s="51"/>
      <c r="FN102" s="51"/>
      <c r="FO102" s="51"/>
      <c r="FP102" s="51"/>
      <c r="FQ102" s="51"/>
      <c r="FR102" s="134"/>
      <c r="FS102" s="7"/>
    </row>
    <row r="103" spans="3:175" ht="3.75" customHeight="1">
      <c r="C103" s="138"/>
      <c r="D103" s="55"/>
      <c r="E103" s="142"/>
      <c r="F103" s="142"/>
      <c r="G103" s="142"/>
      <c r="H103" s="57"/>
      <c r="I103" s="57"/>
      <c r="J103" s="57"/>
      <c r="K103" s="58"/>
      <c r="L103" s="50"/>
      <c r="M103" s="60"/>
      <c r="N103" s="60"/>
      <c r="O103" s="60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55"/>
      <c r="EP103" s="139"/>
      <c r="EQ103" s="139"/>
      <c r="ER103" s="139"/>
      <c r="ES103" s="47"/>
      <c r="ET103" s="47"/>
      <c r="EU103" s="47"/>
      <c r="EV103" s="47"/>
      <c r="EW103" s="47"/>
      <c r="EX103" s="45"/>
      <c r="EY103" s="141"/>
      <c r="EZ103" s="141"/>
      <c r="FA103" s="141"/>
      <c r="FB103" s="45"/>
      <c r="FC103" s="45"/>
      <c r="FD103" s="45"/>
      <c r="FE103" s="45"/>
      <c r="FF103" s="47"/>
      <c r="FG103" s="47"/>
      <c r="FH103" s="47"/>
      <c r="FI103" s="47"/>
      <c r="FJ103" s="51"/>
      <c r="FK103" s="51"/>
      <c r="FL103" s="51"/>
      <c r="FM103" s="51"/>
      <c r="FN103" s="51"/>
      <c r="FO103" s="51"/>
      <c r="FP103" s="51"/>
      <c r="FQ103" s="51"/>
      <c r="FR103" s="134"/>
      <c r="FS103" s="7"/>
    </row>
    <row r="104" spans="3:175" ht="3.75" customHeight="1">
      <c r="C104" s="138"/>
      <c r="D104" s="55"/>
      <c r="E104" s="142"/>
      <c r="F104" s="142"/>
      <c r="G104" s="142"/>
      <c r="H104" s="57"/>
      <c r="I104" s="57"/>
      <c r="J104" s="57"/>
      <c r="K104" s="58"/>
      <c r="L104" s="50"/>
      <c r="M104" s="60"/>
      <c r="N104" s="60"/>
      <c r="O104" s="60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55"/>
      <c r="EP104" s="139"/>
      <c r="EQ104" s="139"/>
      <c r="ER104" s="139"/>
      <c r="ES104" s="47"/>
      <c r="ET104" s="47"/>
      <c r="EU104" s="47"/>
      <c r="EV104" s="52"/>
      <c r="EW104" s="52"/>
      <c r="EX104" s="45"/>
      <c r="EY104" s="141"/>
      <c r="EZ104" s="141"/>
      <c r="FA104" s="141"/>
      <c r="FB104" s="45"/>
      <c r="FC104" s="45"/>
      <c r="FD104" s="45"/>
      <c r="FE104" s="45"/>
      <c r="FF104" s="47"/>
      <c r="FG104" s="47"/>
      <c r="FH104" s="47"/>
      <c r="FI104" s="47"/>
      <c r="FJ104" s="51"/>
      <c r="FK104" s="51"/>
      <c r="FL104" s="51"/>
      <c r="FM104" s="51"/>
      <c r="FN104" s="51"/>
      <c r="FO104" s="51"/>
      <c r="FP104" s="51"/>
      <c r="FQ104" s="51"/>
      <c r="FR104" s="134"/>
      <c r="FS104" s="7"/>
    </row>
    <row r="105" spans="3:175" ht="3.75" customHeight="1">
      <c r="C105" s="138"/>
      <c r="D105" s="55"/>
      <c r="E105" s="142"/>
      <c r="F105" s="142"/>
      <c r="G105" s="142"/>
      <c r="H105" s="57"/>
      <c r="I105" s="57"/>
      <c r="J105" s="57"/>
      <c r="K105" s="58"/>
      <c r="L105" s="49"/>
      <c r="M105" s="60"/>
      <c r="N105" s="60"/>
      <c r="O105" s="60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57"/>
      <c r="EP105" s="139"/>
      <c r="EQ105" s="139"/>
      <c r="ER105" s="139"/>
      <c r="ES105" s="47"/>
      <c r="ET105" s="47"/>
      <c r="EU105" s="47"/>
      <c r="EV105" s="52"/>
      <c r="EW105" s="52"/>
      <c r="EX105" s="45"/>
      <c r="EY105" s="141"/>
      <c r="EZ105" s="141"/>
      <c r="FA105" s="141"/>
      <c r="FB105" s="45"/>
      <c r="FC105" s="45"/>
      <c r="FD105" s="45"/>
      <c r="FE105" s="45"/>
      <c r="FF105" s="45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134"/>
      <c r="FS105" s="7"/>
    </row>
    <row r="106" spans="3:175" ht="3.75" customHeight="1">
      <c r="C106" s="138"/>
      <c r="D106" s="55"/>
      <c r="E106" s="55"/>
      <c r="F106" s="55"/>
      <c r="G106" s="55"/>
      <c r="H106" s="55"/>
      <c r="I106" s="58"/>
      <c r="J106" s="58"/>
      <c r="K106" s="58"/>
      <c r="L106" s="49"/>
      <c r="M106" s="49"/>
      <c r="N106" s="49"/>
      <c r="O106" s="49"/>
      <c r="P106" s="49"/>
      <c r="Q106" s="49"/>
      <c r="R106" s="60"/>
      <c r="S106" s="60"/>
      <c r="T106" s="60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57"/>
      <c r="EP106" s="57"/>
      <c r="EQ106" s="57"/>
      <c r="ER106" s="55"/>
      <c r="ES106" s="45"/>
      <c r="ET106" s="45"/>
      <c r="EU106" s="52"/>
      <c r="EV106" s="52"/>
      <c r="EW106" s="52"/>
      <c r="EX106" s="45"/>
      <c r="EY106" s="141"/>
      <c r="EZ106" s="141"/>
      <c r="FA106" s="141"/>
      <c r="FB106" s="45"/>
      <c r="FC106" s="45"/>
      <c r="FD106" s="45"/>
      <c r="FE106" s="45"/>
      <c r="FF106" s="45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134"/>
      <c r="FS106" s="7"/>
    </row>
    <row r="107" spans="3:175" ht="3.75" customHeight="1">
      <c r="C107" s="53"/>
      <c r="D107" s="55"/>
      <c r="E107" s="58"/>
      <c r="F107" s="58"/>
      <c r="G107" s="58"/>
      <c r="H107" s="55"/>
      <c r="I107" s="57"/>
      <c r="J107" s="57"/>
      <c r="K107" s="57"/>
      <c r="L107" s="49"/>
      <c r="M107" s="49"/>
      <c r="N107" s="49"/>
      <c r="O107" s="49"/>
      <c r="P107" s="49"/>
      <c r="Q107" s="49"/>
      <c r="R107" s="60"/>
      <c r="S107" s="60"/>
      <c r="T107" s="60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57"/>
      <c r="EP107" s="57"/>
      <c r="EQ107" s="57"/>
      <c r="ER107" s="55"/>
      <c r="ES107" s="45"/>
      <c r="ET107" s="45"/>
      <c r="EU107" s="45"/>
      <c r="EV107" s="45"/>
      <c r="EW107" s="45"/>
      <c r="EX107" s="45"/>
      <c r="EY107" s="141"/>
      <c r="EZ107" s="141"/>
      <c r="FA107" s="141"/>
      <c r="FB107" s="45"/>
      <c r="FC107" s="45"/>
      <c r="FD107" s="45"/>
      <c r="FE107" s="45"/>
      <c r="FF107" s="45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134"/>
      <c r="FS107" s="7"/>
    </row>
    <row r="108" spans="3:175" ht="3.75" customHeight="1">
      <c r="C108" s="53"/>
      <c r="D108" s="142">
        <v>0.33</v>
      </c>
      <c r="E108" s="142"/>
      <c r="F108" s="142"/>
      <c r="G108" s="58"/>
      <c r="H108" s="55"/>
      <c r="I108" s="57"/>
      <c r="J108" s="57"/>
      <c r="K108" s="57"/>
      <c r="L108" s="49"/>
      <c r="M108" s="49"/>
      <c r="N108" s="49"/>
      <c r="O108" s="49"/>
      <c r="P108" s="49"/>
      <c r="Q108" s="49"/>
      <c r="R108" s="60"/>
      <c r="S108" s="60"/>
      <c r="T108" s="60"/>
      <c r="U108" s="50"/>
      <c r="V108" s="50"/>
      <c r="W108" s="50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57"/>
      <c r="EP108" s="57"/>
      <c r="EQ108" s="57"/>
      <c r="ER108" s="55"/>
      <c r="ES108" s="45"/>
      <c r="ET108" s="45"/>
      <c r="EU108" s="45"/>
      <c r="EV108" s="45"/>
      <c r="EW108" s="45"/>
      <c r="EX108" s="45"/>
      <c r="EY108" s="47"/>
      <c r="EZ108" s="47"/>
      <c r="FA108" s="47"/>
      <c r="FB108" s="45"/>
      <c r="FC108" s="45"/>
      <c r="FD108" s="45"/>
      <c r="FE108" s="45"/>
      <c r="FF108" s="45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134"/>
      <c r="FS108" s="7"/>
    </row>
    <row r="109" spans="3:175" ht="3.75" customHeight="1">
      <c r="C109" s="53"/>
      <c r="D109" s="142"/>
      <c r="E109" s="142"/>
      <c r="F109" s="142"/>
      <c r="G109" s="58"/>
      <c r="H109" s="55"/>
      <c r="I109" s="57"/>
      <c r="J109" s="57"/>
      <c r="K109" s="57"/>
      <c r="L109" s="49"/>
      <c r="M109" s="49"/>
      <c r="N109" s="49"/>
      <c r="O109" s="49"/>
      <c r="P109" s="49"/>
      <c r="Q109" s="49"/>
      <c r="R109" s="60"/>
      <c r="S109" s="60"/>
      <c r="T109" s="60"/>
      <c r="U109" s="50"/>
      <c r="V109" s="50"/>
      <c r="W109" s="50"/>
      <c r="X109" s="50"/>
      <c r="Y109" s="50"/>
      <c r="Z109" s="50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57"/>
      <c r="EP109" s="57"/>
      <c r="EQ109" s="57"/>
      <c r="ER109" s="55"/>
      <c r="ES109" s="52"/>
      <c r="ET109" s="52"/>
      <c r="EU109" s="52"/>
      <c r="EV109" s="45"/>
      <c r="EW109" s="45"/>
      <c r="EX109" s="45"/>
      <c r="EY109" s="156">
        <v>0.33</v>
      </c>
      <c r="EZ109" s="156"/>
      <c r="FA109" s="156"/>
      <c r="FB109" s="45"/>
      <c r="FC109" s="45"/>
      <c r="FD109" s="45"/>
      <c r="FE109" s="45"/>
      <c r="FF109" s="45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134"/>
      <c r="FS109" s="7"/>
    </row>
    <row r="110" spans="3:175" ht="3.75" customHeight="1">
      <c r="C110" s="53"/>
      <c r="D110" s="142"/>
      <c r="E110" s="142"/>
      <c r="F110" s="142"/>
      <c r="G110" s="54"/>
      <c r="H110" s="55"/>
      <c r="I110" s="57"/>
      <c r="J110" s="57"/>
      <c r="K110" s="57"/>
      <c r="L110" s="49"/>
      <c r="M110" s="49"/>
      <c r="N110" s="50"/>
      <c r="O110" s="50"/>
      <c r="P110" s="50"/>
      <c r="Q110" s="49"/>
      <c r="R110" s="60"/>
      <c r="S110" s="60"/>
      <c r="T110" s="60"/>
      <c r="U110" s="50"/>
      <c r="V110" s="50"/>
      <c r="W110" s="50"/>
      <c r="X110" s="50"/>
      <c r="Y110" s="50"/>
      <c r="Z110" s="50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55"/>
      <c r="EP110" s="55"/>
      <c r="EQ110" s="55"/>
      <c r="ER110" s="55"/>
      <c r="ES110" s="52"/>
      <c r="ET110" s="52"/>
      <c r="EU110" s="52"/>
      <c r="EV110" s="45"/>
      <c r="EW110" s="45"/>
      <c r="EX110" s="45"/>
      <c r="EY110" s="156"/>
      <c r="EZ110" s="156"/>
      <c r="FA110" s="156"/>
      <c r="FB110" s="45"/>
      <c r="FC110" s="45"/>
      <c r="FD110" s="47"/>
      <c r="FE110" s="47"/>
      <c r="FF110" s="47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134"/>
      <c r="FS110" s="7"/>
    </row>
    <row r="111" spans="3:175" ht="3.75" customHeight="1">
      <c r="C111" s="53"/>
      <c r="D111" s="142"/>
      <c r="E111" s="142"/>
      <c r="F111" s="142"/>
      <c r="G111" s="54"/>
      <c r="H111" s="55"/>
      <c r="I111" s="57"/>
      <c r="J111" s="57"/>
      <c r="K111" s="57"/>
      <c r="L111" s="49"/>
      <c r="M111" s="49"/>
      <c r="N111" s="50"/>
      <c r="O111" s="50"/>
      <c r="P111" s="50"/>
      <c r="Q111" s="49"/>
      <c r="R111" s="60"/>
      <c r="S111" s="60"/>
      <c r="T111" s="60"/>
      <c r="U111" s="50"/>
      <c r="V111" s="50"/>
      <c r="W111" s="50"/>
      <c r="X111" s="50"/>
      <c r="Y111" s="50"/>
      <c r="Z111" s="50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55"/>
      <c r="EP111" s="55"/>
      <c r="EQ111" s="55"/>
      <c r="ER111" s="55"/>
      <c r="ES111" s="52"/>
      <c r="ET111" s="52"/>
      <c r="EU111" s="52"/>
      <c r="EV111" s="45"/>
      <c r="EW111" s="45"/>
      <c r="EX111" s="45"/>
      <c r="EY111" s="156"/>
      <c r="EZ111" s="156"/>
      <c r="FA111" s="156"/>
      <c r="FB111" s="45"/>
      <c r="FC111" s="45"/>
      <c r="FD111" s="47"/>
      <c r="FE111" s="47"/>
      <c r="FF111" s="47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134"/>
      <c r="FS111" s="7"/>
    </row>
    <row r="112" spans="3:175" ht="3.75" customHeight="1">
      <c r="C112" s="53"/>
      <c r="D112" s="142"/>
      <c r="E112" s="142"/>
      <c r="F112" s="142"/>
      <c r="G112" s="54"/>
      <c r="H112" s="55"/>
      <c r="I112" s="57"/>
      <c r="J112" s="57"/>
      <c r="K112" s="57"/>
      <c r="L112" s="49"/>
      <c r="M112" s="49"/>
      <c r="N112" s="50"/>
      <c r="O112" s="50"/>
      <c r="P112" s="50"/>
      <c r="Q112" s="49"/>
      <c r="R112" s="60"/>
      <c r="S112" s="60"/>
      <c r="T112" s="60"/>
      <c r="U112" s="50"/>
      <c r="V112" s="50"/>
      <c r="W112" s="50"/>
      <c r="X112" s="50"/>
      <c r="Y112" s="50"/>
      <c r="Z112" s="50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60"/>
      <c r="EO112" s="57"/>
      <c r="EP112" s="57"/>
      <c r="EQ112" s="55"/>
      <c r="ER112" s="55"/>
      <c r="ES112" s="52"/>
      <c r="ET112" s="52"/>
      <c r="EU112" s="52"/>
      <c r="EV112" s="45"/>
      <c r="EW112" s="45"/>
      <c r="EX112" s="45"/>
      <c r="EY112" s="156"/>
      <c r="EZ112" s="156"/>
      <c r="FA112" s="156"/>
      <c r="FB112" s="45"/>
      <c r="FC112" s="45"/>
      <c r="FD112" s="47"/>
      <c r="FE112" s="47"/>
      <c r="FF112" s="47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134"/>
      <c r="FS112" s="7"/>
    </row>
    <row r="113" spans="3:175" ht="3.75" customHeight="1">
      <c r="C113" s="53"/>
      <c r="D113" s="55"/>
      <c r="E113" s="54"/>
      <c r="F113" s="54"/>
      <c r="G113" s="54"/>
      <c r="H113" s="55"/>
      <c r="I113" s="55"/>
      <c r="J113" s="55"/>
      <c r="K113" s="55"/>
      <c r="L113" s="49"/>
      <c r="M113" s="49"/>
      <c r="N113" s="50"/>
      <c r="O113" s="50"/>
      <c r="P113" s="50"/>
      <c r="Q113" s="49"/>
      <c r="R113" s="60"/>
      <c r="S113" s="60"/>
      <c r="T113" s="60"/>
      <c r="U113" s="49"/>
      <c r="V113" s="49"/>
      <c r="W113" s="49"/>
      <c r="X113" s="50"/>
      <c r="Y113" s="50"/>
      <c r="Z113" s="50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60"/>
      <c r="EO113" s="57"/>
      <c r="EP113" s="139">
        <v>1.32</v>
      </c>
      <c r="EQ113" s="139"/>
      <c r="ER113" s="139"/>
      <c r="ES113" s="52"/>
      <c r="ET113" s="52"/>
      <c r="EU113" s="52"/>
      <c r="EV113" s="45"/>
      <c r="EW113" s="45"/>
      <c r="EX113" s="45"/>
      <c r="EY113" s="156"/>
      <c r="EZ113" s="156"/>
      <c r="FA113" s="156"/>
      <c r="FB113" s="45"/>
      <c r="FC113" s="45"/>
      <c r="FD113" s="47"/>
      <c r="FE113" s="47"/>
      <c r="FF113" s="47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134"/>
      <c r="FS113" s="7"/>
    </row>
    <row r="114" spans="3:175" ht="3.75" customHeight="1">
      <c r="C114" s="160">
        <f>0.165+1.32+0.165+0.66+0.33</f>
        <v>2.64</v>
      </c>
      <c r="D114" s="55"/>
      <c r="E114" s="54"/>
      <c r="F114" s="54"/>
      <c r="G114" s="54"/>
      <c r="H114" s="55"/>
      <c r="I114" s="55"/>
      <c r="J114" s="55"/>
      <c r="K114" s="55"/>
      <c r="L114" s="49"/>
      <c r="M114" s="49"/>
      <c r="N114" s="50"/>
      <c r="O114" s="50"/>
      <c r="P114" s="50"/>
      <c r="Q114" s="49"/>
      <c r="R114" s="60"/>
      <c r="S114" s="60"/>
      <c r="T114" s="60"/>
      <c r="U114" s="49"/>
      <c r="V114" s="49"/>
      <c r="W114" s="49"/>
      <c r="X114" s="50"/>
      <c r="Y114" s="50"/>
      <c r="Z114" s="50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60"/>
      <c r="EO114" s="57"/>
      <c r="EP114" s="139"/>
      <c r="EQ114" s="139"/>
      <c r="ER114" s="139"/>
      <c r="ES114" s="45"/>
      <c r="ET114" s="45"/>
      <c r="EU114" s="45"/>
      <c r="EV114" s="45"/>
      <c r="EW114" s="45"/>
      <c r="EX114" s="45"/>
      <c r="EY114" s="155" t="s">
        <v>66</v>
      </c>
      <c r="EZ114" s="155"/>
      <c r="FA114" s="155"/>
      <c r="FB114" s="45"/>
      <c r="FC114" s="45"/>
      <c r="FD114" s="47"/>
      <c r="FE114" s="47"/>
      <c r="FF114" s="47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134"/>
      <c r="FS114" s="7"/>
    </row>
    <row r="115" spans="3:175" ht="3.75" customHeight="1">
      <c r="C115" s="160"/>
      <c r="D115" s="55"/>
      <c r="E115" s="54"/>
      <c r="F115" s="54"/>
      <c r="G115" s="54"/>
      <c r="H115" s="55"/>
      <c r="I115" s="55"/>
      <c r="J115" s="55"/>
      <c r="K115" s="55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50"/>
      <c r="Y115" s="50"/>
      <c r="Z115" s="50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60"/>
      <c r="EO115" s="57"/>
      <c r="EP115" s="139"/>
      <c r="EQ115" s="139"/>
      <c r="ER115" s="139"/>
      <c r="ES115" s="45"/>
      <c r="ET115" s="45"/>
      <c r="EU115" s="45"/>
      <c r="EV115" s="45"/>
      <c r="EW115" s="45"/>
      <c r="EX115" s="45"/>
      <c r="EY115" s="155"/>
      <c r="EZ115" s="155"/>
      <c r="FA115" s="155"/>
      <c r="FB115" s="45"/>
      <c r="FC115" s="45"/>
      <c r="FD115" s="47"/>
      <c r="FE115" s="47"/>
      <c r="FF115" s="47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134"/>
      <c r="FS115" s="7"/>
    </row>
    <row r="116" spans="3:175" ht="3.75" customHeight="1">
      <c r="C116" s="160"/>
      <c r="D116" s="55"/>
      <c r="E116" s="54"/>
      <c r="F116" s="54"/>
      <c r="G116" s="54"/>
      <c r="H116" s="55"/>
      <c r="I116" s="57"/>
      <c r="J116" s="57"/>
      <c r="K116" s="57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50"/>
      <c r="Y116" s="50"/>
      <c r="Z116" s="50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60"/>
      <c r="EO116" s="57"/>
      <c r="EP116" s="139"/>
      <c r="EQ116" s="139"/>
      <c r="ER116" s="139"/>
      <c r="ES116" s="45"/>
      <c r="ET116" s="45"/>
      <c r="EU116" s="52"/>
      <c r="EV116" s="52"/>
      <c r="EW116" s="52"/>
      <c r="EX116" s="45"/>
      <c r="EY116" s="155"/>
      <c r="EZ116" s="155"/>
      <c r="FA116" s="155"/>
      <c r="FB116" s="45"/>
      <c r="FC116" s="45"/>
      <c r="FD116" s="47"/>
      <c r="FE116" s="47"/>
      <c r="FF116" s="47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134"/>
      <c r="FS116" s="7"/>
    </row>
    <row r="117" spans="3:175" ht="3.75" customHeight="1">
      <c r="C117" s="160"/>
      <c r="D117" s="55"/>
      <c r="E117" s="54"/>
      <c r="F117" s="54"/>
      <c r="G117" s="54"/>
      <c r="H117" s="55"/>
      <c r="I117" s="57"/>
      <c r="J117" s="57"/>
      <c r="K117" s="57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50"/>
      <c r="Y117" s="50"/>
      <c r="Z117" s="50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55"/>
      <c r="EP117" s="139"/>
      <c r="EQ117" s="139"/>
      <c r="ER117" s="139"/>
      <c r="ES117" s="45"/>
      <c r="ET117" s="45"/>
      <c r="EU117" s="52"/>
      <c r="EV117" s="52"/>
      <c r="EW117" s="52"/>
      <c r="EX117" s="45"/>
      <c r="EY117" s="155"/>
      <c r="EZ117" s="155"/>
      <c r="FA117" s="155"/>
      <c r="FB117" s="45"/>
      <c r="FC117" s="45"/>
      <c r="FD117" s="47"/>
      <c r="FE117" s="47"/>
      <c r="FF117" s="47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134"/>
      <c r="FS117" s="7"/>
    </row>
    <row r="118" spans="3:175" ht="3.75" customHeight="1">
      <c r="C118" s="160"/>
      <c r="D118" s="55"/>
      <c r="E118" s="55"/>
      <c r="F118" s="55"/>
      <c r="G118" s="55"/>
      <c r="H118" s="55"/>
      <c r="I118" s="57"/>
      <c r="J118" s="57"/>
      <c r="K118" s="57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50"/>
      <c r="Y118" s="50"/>
      <c r="Z118" s="50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55"/>
      <c r="EP118" s="57"/>
      <c r="EQ118" s="57"/>
      <c r="ER118" s="57"/>
      <c r="ES118" s="45"/>
      <c r="ET118" s="45"/>
      <c r="EU118" s="52"/>
      <c r="EV118" s="52"/>
      <c r="EW118" s="52"/>
      <c r="EX118" s="45"/>
      <c r="EY118" s="155"/>
      <c r="EZ118" s="155"/>
      <c r="FA118" s="155"/>
      <c r="FB118" s="45"/>
      <c r="FC118" s="45"/>
      <c r="FD118" s="47"/>
      <c r="FE118" s="47"/>
      <c r="FF118" s="47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134"/>
      <c r="FS118" s="7"/>
    </row>
    <row r="119" spans="3:175" ht="3.75" customHeight="1">
      <c r="C119" s="160"/>
      <c r="D119" s="55"/>
      <c r="E119" s="55"/>
      <c r="F119" s="55"/>
      <c r="G119" s="55"/>
      <c r="H119" s="55"/>
      <c r="I119" s="57"/>
      <c r="J119" s="57"/>
      <c r="K119" s="57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50"/>
      <c r="Y119" s="50"/>
      <c r="Z119" s="50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55"/>
      <c r="EP119" s="57"/>
      <c r="EQ119" s="57"/>
      <c r="ER119" s="57"/>
      <c r="ES119" s="45"/>
      <c r="ET119" s="45"/>
      <c r="EU119" s="52"/>
      <c r="EV119" s="52"/>
      <c r="EW119" s="52"/>
      <c r="EX119" s="45"/>
      <c r="EY119" s="156">
        <f>EY99/EY109</f>
        <v>21</v>
      </c>
      <c r="EZ119" s="156"/>
      <c r="FA119" s="156"/>
      <c r="FB119" s="45"/>
      <c r="FC119" s="45"/>
      <c r="FD119" s="47"/>
      <c r="FE119" s="47"/>
      <c r="FF119" s="47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134"/>
      <c r="FS119" s="7"/>
    </row>
    <row r="120" spans="4:175" ht="3.75" customHeight="1">
      <c r="D120" s="55"/>
      <c r="E120" s="55"/>
      <c r="F120" s="55"/>
      <c r="G120" s="55"/>
      <c r="H120" s="55"/>
      <c r="I120" s="57"/>
      <c r="J120" s="57"/>
      <c r="K120" s="57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50"/>
      <c r="Y120" s="50"/>
      <c r="Z120" s="50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55"/>
      <c r="EP120" s="57"/>
      <c r="EQ120" s="57"/>
      <c r="ER120" s="57"/>
      <c r="ES120" s="45"/>
      <c r="ET120" s="45"/>
      <c r="EU120" s="52"/>
      <c r="EV120" s="52"/>
      <c r="EW120" s="52"/>
      <c r="EX120" s="45"/>
      <c r="EY120" s="156"/>
      <c r="EZ120" s="156"/>
      <c r="FA120" s="156"/>
      <c r="FB120" s="45"/>
      <c r="FC120" s="45"/>
      <c r="FD120" s="47"/>
      <c r="FE120" s="47"/>
      <c r="FF120" s="47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134"/>
      <c r="FS120" s="7"/>
    </row>
    <row r="121" spans="3:175" ht="3.75" customHeight="1">
      <c r="C121" s="138">
        <v>0.33</v>
      </c>
      <c r="D121" s="55"/>
      <c r="E121" s="55"/>
      <c r="F121" s="55"/>
      <c r="G121" s="55"/>
      <c r="H121" s="55"/>
      <c r="I121" s="57"/>
      <c r="J121" s="57"/>
      <c r="K121" s="57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50"/>
      <c r="Y121" s="50"/>
      <c r="Z121" s="50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55"/>
      <c r="EP121" s="57"/>
      <c r="EQ121" s="57"/>
      <c r="ER121" s="57"/>
      <c r="ES121" s="45"/>
      <c r="ET121" s="45"/>
      <c r="EU121" s="52"/>
      <c r="EV121" s="52"/>
      <c r="EW121" s="52"/>
      <c r="EX121" s="45"/>
      <c r="EY121" s="156"/>
      <c r="EZ121" s="156"/>
      <c r="FA121" s="156"/>
      <c r="FB121" s="45"/>
      <c r="FC121" s="45"/>
      <c r="FD121" s="47"/>
      <c r="FE121" s="47"/>
      <c r="FF121" s="47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134"/>
      <c r="FS121" s="7"/>
    </row>
    <row r="122" spans="3:175" ht="3.75" customHeight="1">
      <c r="C122" s="138"/>
      <c r="D122" s="55"/>
      <c r="E122" s="55"/>
      <c r="F122" s="55"/>
      <c r="G122" s="55"/>
      <c r="H122" s="57"/>
      <c r="I122" s="57"/>
      <c r="J122" s="57"/>
      <c r="K122" s="55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50"/>
      <c r="Y122" s="50"/>
      <c r="Z122" s="5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139">
        <v>0.33</v>
      </c>
      <c r="EP122" s="139"/>
      <c r="EQ122" s="139"/>
      <c r="ER122" s="57"/>
      <c r="ES122" s="45"/>
      <c r="ET122" s="45"/>
      <c r="EU122" s="45"/>
      <c r="EV122" s="45"/>
      <c r="EW122" s="45"/>
      <c r="EX122" s="45"/>
      <c r="EY122" s="156"/>
      <c r="EZ122" s="156"/>
      <c r="FA122" s="156"/>
      <c r="FB122" s="45"/>
      <c r="FC122" s="45"/>
      <c r="FD122" s="47"/>
      <c r="FE122" s="47"/>
      <c r="FF122" s="47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134"/>
      <c r="FS122" s="7"/>
    </row>
    <row r="123" spans="3:175" ht="3.75" customHeight="1">
      <c r="C123" s="138"/>
      <c r="D123" s="55"/>
      <c r="E123" s="55"/>
      <c r="F123" s="55"/>
      <c r="G123" s="55"/>
      <c r="H123" s="57"/>
      <c r="I123" s="57"/>
      <c r="J123" s="57"/>
      <c r="K123" s="55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50"/>
      <c r="Y123" s="50"/>
      <c r="Z123" s="5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156">
        <v>0.33</v>
      </c>
      <c r="EM123" s="156"/>
      <c r="EN123" s="156"/>
      <c r="EO123" s="139"/>
      <c r="EP123" s="139"/>
      <c r="EQ123" s="139"/>
      <c r="ER123" s="55"/>
      <c r="ES123" s="45"/>
      <c r="ET123" s="45"/>
      <c r="EU123" s="45"/>
      <c r="EV123" s="45"/>
      <c r="EW123" s="45"/>
      <c r="EX123" s="45"/>
      <c r="EY123" s="156"/>
      <c r="EZ123" s="156"/>
      <c r="FA123" s="156"/>
      <c r="FB123" s="45"/>
      <c r="FC123" s="45"/>
      <c r="FD123" s="47"/>
      <c r="FE123" s="47"/>
      <c r="FF123" s="47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134"/>
      <c r="FS123" s="7"/>
    </row>
    <row r="124" spans="3:175" ht="3.75" customHeight="1">
      <c r="C124" s="138"/>
      <c r="D124" s="55"/>
      <c r="E124" s="55"/>
      <c r="F124" s="55"/>
      <c r="G124" s="55"/>
      <c r="H124" s="57"/>
      <c r="I124" s="57"/>
      <c r="J124" s="57"/>
      <c r="K124" s="55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50"/>
      <c r="Y124" s="50"/>
      <c r="Z124" s="5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156"/>
      <c r="EM124" s="156"/>
      <c r="EN124" s="156"/>
      <c r="EO124" s="139"/>
      <c r="EP124" s="139"/>
      <c r="EQ124" s="139"/>
      <c r="ER124" s="5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7"/>
      <c r="FE124" s="47"/>
      <c r="FF124" s="47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134"/>
      <c r="FS124" s="7"/>
    </row>
    <row r="125" spans="3:175" ht="3.75" customHeight="1">
      <c r="C125" s="138"/>
      <c r="D125" s="55"/>
      <c r="E125" s="55"/>
      <c r="F125" s="55"/>
      <c r="G125" s="55"/>
      <c r="H125" s="57"/>
      <c r="I125" s="57"/>
      <c r="J125" s="57"/>
      <c r="K125" s="55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50"/>
      <c r="Y125" s="50"/>
      <c r="Z125" s="50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156"/>
      <c r="EM125" s="156"/>
      <c r="EN125" s="156"/>
      <c r="EO125" s="139"/>
      <c r="EP125" s="139"/>
      <c r="EQ125" s="139"/>
      <c r="ER125" s="55"/>
      <c r="ES125" s="47"/>
      <c r="ET125" s="47"/>
      <c r="EU125" s="47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134"/>
      <c r="FS125" s="7"/>
    </row>
    <row r="126" spans="3:175" ht="3.75" customHeight="1">
      <c r="C126" s="138"/>
      <c r="D126" s="55"/>
      <c r="E126" s="55"/>
      <c r="F126" s="55"/>
      <c r="G126" s="55"/>
      <c r="H126" s="57"/>
      <c r="I126" s="57"/>
      <c r="J126" s="57"/>
      <c r="K126" s="55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156"/>
      <c r="EM126" s="156"/>
      <c r="EN126" s="156"/>
      <c r="EO126" s="139"/>
      <c r="EP126" s="139"/>
      <c r="EQ126" s="139"/>
      <c r="ER126" s="55"/>
      <c r="ES126" s="47"/>
      <c r="ET126" s="139">
        <f>EY99-ET94</f>
        <v>1.3200000000000003</v>
      </c>
      <c r="EU126" s="139"/>
      <c r="EV126" s="139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134"/>
      <c r="FS126" s="7"/>
    </row>
    <row r="127" spans="3:175" ht="3.75" customHeight="1">
      <c r="C127" s="155" t="s">
        <v>66</v>
      </c>
      <c r="D127" s="55"/>
      <c r="E127" s="55"/>
      <c r="F127" s="55"/>
      <c r="G127" s="55"/>
      <c r="H127" s="55"/>
      <c r="I127" s="58"/>
      <c r="J127" s="58"/>
      <c r="K127" s="58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156"/>
      <c r="EM127" s="156"/>
      <c r="EN127" s="156"/>
      <c r="EO127" s="47"/>
      <c r="EP127" s="47"/>
      <c r="EQ127" s="45"/>
      <c r="ER127" s="45"/>
      <c r="ES127" s="47"/>
      <c r="ET127" s="139"/>
      <c r="EU127" s="139"/>
      <c r="EV127" s="139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134"/>
      <c r="FS127" s="7"/>
    </row>
    <row r="128" spans="3:175" ht="3.75" customHeight="1">
      <c r="C128" s="155"/>
      <c r="D128" s="55"/>
      <c r="E128" s="55"/>
      <c r="F128" s="55"/>
      <c r="G128" s="55"/>
      <c r="H128" s="55"/>
      <c r="I128" s="58"/>
      <c r="J128" s="58"/>
      <c r="K128" s="58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155" t="s">
        <v>66</v>
      </c>
      <c r="EM128" s="155"/>
      <c r="EN128" s="155"/>
      <c r="EO128" s="47"/>
      <c r="EP128" s="47"/>
      <c r="EQ128" s="45"/>
      <c r="ER128" s="45"/>
      <c r="ES128" s="47"/>
      <c r="ET128" s="139"/>
      <c r="EU128" s="139"/>
      <c r="EV128" s="139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134"/>
      <c r="FS128" s="7"/>
    </row>
    <row r="129" spans="3:175" ht="3.75" customHeight="1">
      <c r="C129" s="155"/>
      <c r="D129" s="55"/>
      <c r="E129" s="55"/>
      <c r="F129" s="55"/>
      <c r="G129" s="55"/>
      <c r="H129" s="55"/>
      <c r="I129" s="58"/>
      <c r="J129" s="58"/>
      <c r="K129" s="58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155"/>
      <c r="EM129" s="155"/>
      <c r="EN129" s="155"/>
      <c r="EO129" s="47"/>
      <c r="EP129" s="47"/>
      <c r="EQ129" s="45"/>
      <c r="ER129" s="45"/>
      <c r="ES129" s="47"/>
      <c r="ET129" s="139"/>
      <c r="EU129" s="139"/>
      <c r="EV129" s="139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134"/>
      <c r="FS129" s="7"/>
    </row>
    <row r="130" spans="3:175" ht="3.75" customHeight="1">
      <c r="C130" s="155"/>
      <c r="D130" s="55"/>
      <c r="E130" s="55"/>
      <c r="F130" s="55"/>
      <c r="G130" s="55"/>
      <c r="H130" s="55"/>
      <c r="I130" s="58"/>
      <c r="J130" s="58"/>
      <c r="K130" s="58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61"/>
      <c r="AW130" s="61"/>
      <c r="AX130" s="61"/>
      <c r="AY130" s="61"/>
      <c r="AZ130" s="61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61"/>
      <c r="DF130" s="61"/>
      <c r="DG130" s="61"/>
      <c r="DH130" s="61"/>
      <c r="DI130" s="61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155"/>
      <c r="EM130" s="155"/>
      <c r="EN130" s="155"/>
      <c r="EO130" s="47"/>
      <c r="EP130" s="47"/>
      <c r="EQ130" s="45"/>
      <c r="ER130" s="47"/>
      <c r="ES130" s="47"/>
      <c r="ET130" s="139"/>
      <c r="EU130" s="139"/>
      <c r="EV130" s="139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134"/>
      <c r="FS130" s="7"/>
    </row>
    <row r="131" spans="3:175" ht="3.75" customHeight="1">
      <c r="C131" s="155"/>
      <c r="D131" s="55"/>
      <c r="E131" s="55"/>
      <c r="F131" s="55"/>
      <c r="G131" s="55"/>
      <c r="H131" s="55"/>
      <c r="I131" s="58"/>
      <c r="J131" s="58"/>
      <c r="K131" s="58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61"/>
      <c r="AW131" s="61"/>
      <c r="AX131" s="61"/>
      <c r="AY131" s="61"/>
      <c r="AZ131" s="61"/>
      <c r="BA131" s="49"/>
      <c r="BB131" s="49"/>
      <c r="BC131" s="49"/>
      <c r="BD131" s="49"/>
      <c r="BE131" s="49"/>
      <c r="BF131" s="49"/>
      <c r="BG131" s="49"/>
      <c r="BH131" s="61"/>
      <c r="BI131" s="61"/>
      <c r="BJ131" s="61"/>
      <c r="BK131" s="61"/>
      <c r="BL131" s="61"/>
      <c r="BM131" s="61"/>
      <c r="BN131" s="49"/>
      <c r="BO131" s="49"/>
      <c r="BP131" s="49"/>
      <c r="BQ131" s="49"/>
      <c r="BR131" s="49"/>
      <c r="BS131" s="49"/>
      <c r="BT131" s="61"/>
      <c r="BU131" s="61"/>
      <c r="BV131" s="61"/>
      <c r="BW131" s="61"/>
      <c r="BX131" s="61"/>
      <c r="BY131" s="61"/>
      <c r="BZ131" s="49"/>
      <c r="CA131" s="49"/>
      <c r="CB131" s="49"/>
      <c r="CC131" s="49"/>
      <c r="CD131" s="49"/>
      <c r="CE131" s="49"/>
      <c r="CF131" s="61"/>
      <c r="CG131" s="61"/>
      <c r="CH131" s="61"/>
      <c r="CI131" s="61"/>
      <c r="CJ131" s="61"/>
      <c r="CK131" s="61"/>
      <c r="CL131" s="49"/>
      <c r="CM131" s="49"/>
      <c r="CN131" s="49"/>
      <c r="CO131" s="49"/>
      <c r="CP131" s="49"/>
      <c r="CQ131" s="49"/>
      <c r="CR131" s="61"/>
      <c r="CS131" s="61"/>
      <c r="CT131" s="61"/>
      <c r="CU131" s="61"/>
      <c r="CV131" s="61"/>
      <c r="CW131" s="61"/>
      <c r="CX131" s="49"/>
      <c r="CY131" s="49"/>
      <c r="CZ131" s="49"/>
      <c r="DA131" s="49"/>
      <c r="DB131" s="49"/>
      <c r="DC131" s="49"/>
      <c r="DD131" s="49"/>
      <c r="DE131" s="61"/>
      <c r="DF131" s="61"/>
      <c r="DG131" s="61"/>
      <c r="DH131" s="61"/>
      <c r="DI131" s="61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155"/>
      <c r="EM131" s="155"/>
      <c r="EN131" s="155"/>
      <c r="EO131" s="45"/>
      <c r="EP131" s="45"/>
      <c r="EQ131" s="45"/>
      <c r="ER131" s="47"/>
      <c r="ES131" s="47"/>
      <c r="ET131" s="139"/>
      <c r="EU131" s="139"/>
      <c r="EV131" s="139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134"/>
      <c r="FS131" s="7"/>
    </row>
    <row r="132" spans="3:175" ht="3.75" customHeight="1">
      <c r="C132" s="155"/>
      <c r="D132" s="55"/>
      <c r="E132" s="55"/>
      <c r="F132" s="55"/>
      <c r="G132" s="55"/>
      <c r="H132" s="55"/>
      <c r="I132" s="55"/>
      <c r="J132" s="55"/>
      <c r="K132" s="55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61"/>
      <c r="AW132" s="61"/>
      <c r="AX132" s="61"/>
      <c r="AY132" s="61"/>
      <c r="AZ132" s="61"/>
      <c r="BA132" s="49"/>
      <c r="BB132" s="49"/>
      <c r="BC132" s="49"/>
      <c r="BD132" s="49"/>
      <c r="BE132" s="49"/>
      <c r="BF132" s="49"/>
      <c r="BG132" s="49"/>
      <c r="BH132" s="61"/>
      <c r="BI132" s="61"/>
      <c r="BJ132" s="61"/>
      <c r="BK132" s="61"/>
      <c r="BL132" s="61"/>
      <c r="BM132" s="61"/>
      <c r="BN132" s="49"/>
      <c r="BO132" s="49"/>
      <c r="BP132" s="49"/>
      <c r="BQ132" s="49"/>
      <c r="BR132" s="49"/>
      <c r="BS132" s="49"/>
      <c r="BT132" s="61"/>
      <c r="BU132" s="61"/>
      <c r="BV132" s="61"/>
      <c r="BW132" s="61"/>
      <c r="BX132" s="61"/>
      <c r="BY132" s="61"/>
      <c r="BZ132" s="49"/>
      <c r="CA132" s="49"/>
      <c r="CB132" s="49"/>
      <c r="CC132" s="49"/>
      <c r="CD132" s="49"/>
      <c r="CE132" s="49"/>
      <c r="CF132" s="61"/>
      <c r="CG132" s="61"/>
      <c r="CH132" s="61"/>
      <c r="CI132" s="61"/>
      <c r="CJ132" s="61"/>
      <c r="CK132" s="61"/>
      <c r="CL132" s="49"/>
      <c r="CM132" s="49"/>
      <c r="CN132" s="49"/>
      <c r="CO132" s="49"/>
      <c r="CP132" s="49"/>
      <c r="CQ132" s="49"/>
      <c r="CR132" s="61"/>
      <c r="CS132" s="61"/>
      <c r="CT132" s="61"/>
      <c r="CU132" s="61"/>
      <c r="CV132" s="61"/>
      <c r="CW132" s="61"/>
      <c r="CX132" s="49"/>
      <c r="CY132" s="49"/>
      <c r="CZ132" s="49"/>
      <c r="DA132" s="49"/>
      <c r="DB132" s="49"/>
      <c r="DC132" s="49"/>
      <c r="DD132" s="49"/>
      <c r="DE132" s="61"/>
      <c r="DF132" s="61"/>
      <c r="DG132" s="61"/>
      <c r="DH132" s="61"/>
      <c r="DI132" s="61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155"/>
      <c r="EM132" s="155"/>
      <c r="EN132" s="155"/>
      <c r="EO132" s="45"/>
      <c r="EP132" s="45"/>
      <c r="EQ132" s="45"/>
      <c r="ER132" s="47"/>
      <c r="ES132" s="47"/>
      <c r="ET132" s="139"/>
      <c r="EU132" s="139"/>
      <c r="EV132" s="139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134"/>
      <c r="FS132" s="7"/>
    </row>
    <row r="133" spans="3:175" ht="3.75" customHeight="1">
      <c r="C133" s="156">
        <f>C114/C121</f>
        <v>8</v>
      </c>
      <c r="D133" s="55"/>
      <c r="E133" s="55"/>
      <c r="F133" s="55"/>
      <c r="G133" s="55"/>
      <c r="H133" s="55"/>
      <c r="I133" s="55"/>
      <c r="J133" s="55"/>
      <c r="K133" s="55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61"/>
      <c r="BI133" s="61"/>
      <c r="BJ133" s="61"/>
      <c r="BK133" s="61"/>
      <c r="BL133" s="61"/>
      <c r="BM133" s="61"/>
      <c r="BN133" s="49"/>
      <c r="BO133" s="49"/>
      <c r="BP133" s="49"/>
      <c r="BQ133" s="49"/>
      <c r="BR133" s="49"/>
      <c r="BS133" s="49"/>
      <c r="BT133" s="61"/>
      <c r="BU133" s="61"/>
      <c r="BV133" s="61"/>
      <c r="BW133" s="61"/>
      <c r="BX133" s="61"/>
      <c r="BY133" s="61"/>
      <c r="BZ133" s="49"/>
      <c r="CA133" s="49"/>
      <c r="CB133" s="49"/>
      <c r="CC133" s="49"/>
      <c r="CD133" s="49"/>
      <c r="CE133" s="49"/>
      <c r="CF133" s="61"/>
      <c r="CG133" s="61"/>
      <c r="CH133" s="61"/>
      <c r="CI133" s="61"/>
      <c r="CJ133" s="61"/>
      <c r="CK133" s="61"/>
      <c r="CL133" s="49"/>
      <c r="CM133" s="49"/>
      <c r="CN133" s="49"/>
      <c r="CO133" s="49"/>
      <c r="CP133" s="49"/>
      <c r="CQ133" s="49"/>
      <c r="CR133" s="61"/>
      <c r="CS133" s="61"/>
      <c r="CT133" s="61"/>
      <c r="CU133" s="61"/>
      <c r="CV133" s="61"/>
      <c r="CW133" s="61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156">
        <f>ET126/EL123</f>
        <v>4.000000000000001</v>
      </c>
      <c r="EM133" s="156"/>
      <c r="EN133" s="156"/>
      <c r="EO133" s="45"/>
      <c r="EP133" s="45"/>
      <c r="EQ133" s="45"/>
      <c r="ER133" s="47"/>
      <c r="ES133" s="47"/>
      <c r="ET133" s="139"/>
      <c r="EU133" s="139"/>
      <c r="EV133" s="139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134"/>
      <c r="FS133" s="7"/>
    </row>
    <row r="134" spans="3:175" ht="3.75" customHeight="1">
      <c r="C134" s="156"/>
      <c r="D134" s="55"/>
      <c r="E134" s="55"/>
      <c r="F134" s="55"/>
      <c r="G134" s="55"/>
      <c r="H134" s="55"/>
      <c r="I134" s="55"/>
      <c r="J134" s="55"/>
      <c r="K134" s="55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156"/>
      <c r="EM134" s="156"/>
      <c r="EN134" s="156"/>
      <c r="EO134" s="45"/>
      <c r="EP134" s="45"/>
      <c r="EQ134" s="45"/>
      <c r="ER134" s="47"/>
      <c r="ES134" s="47"/>
      <c r="ET134" s="139"/>
      <c r="EU134" s="139"/>
      <c r="EV134" s="139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134"/>
      <c r="FS134" s="7"/>
    </row>
    <row r="135" spans="3:175" ht="3.75" customHeight="1">
      <c r="C135" s="156"/>
      <c r="D135" s="55"/>
      <c r="E135" s="55"/>
      <c r="F135" s="55"/>
      <c r="G135" s="55"/>
      <c r="H135" s="55"/>
      <c r="I135" s="55"/>
      <c r="J135" s="55"/>
      <c r="K135" s="55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62"/>
      <c r="BZ135" s="62"/>
      <c r="CA135" s="62"/>
      <c r="CB135" s="62"/>
      <c r="CC135" s="62"/>
      <c r="CD135" s="62"/>
      <c r="CE135" s="62"/>
      <c r="CF135" s="62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156"/>
      <c r="EM135" s="156"/>
      <c r="EN135" s="156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134"/>
      <c r="FS135" s="7"/>
    </row>
    <row r="136" spans="3:175" ht="3.75" customHeight="1">
      <c r="C136" s="156"/>
      <c r="D136" s="55"/>
      <c r="E136" s="55"/>
      <c r="F136" s="55"/>
      <c r="G136" s="55"/>
      <c r="H136" s="55"/>
      <c r="I136" s="55"/>
      <c r="J136" s="55"/>
      <c r="K136" s="55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61"/>
      <c r="BJ136" s="61"/>
      <c r="BK136" s="61"/>
      <c r="BL136" s="61"/>
      <c r="BM136" s="61"/>
      <c r="BN136" s="61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62"/>
      <c r="BZ136" s="62"/>
      <c r="CA136" s="62"/>
      <c r="CB136" s="62"/>
      <c r="CC136" s="62"/>
      <c r="CD136" s="62"/>
      <c r="CE136" s="62"/>
      <c r="CF136" s="62"/>
      <c r="CG136" s="49"/>
      <c r="CH136" s="49"/>
      <c r="CI136" s="61"/>
      <c r="CJ136" s="61"/>
      <c r="CK136" s="61"/>
      <c r="CL136" s="61"/>
      <c r="CM136" s="61"/>
      <c r="CN136" s="61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156"/>
      <c r="EM136" s="156"/>
      <c r="EN136" s="156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134"/>
      <c r="FS136" s="7"/>
    </row>
    <row r="137" spans="3:175" ht="3.75" customHeight="1">
      <c r="C137" s="156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7"/>
      <c r="AT137" s="47"/>
      <c r="AU137" s="47"/>
      <c r="AV137" s="47"/>
      <c r="AW137" s="47"/>
      <c r="AX137" s="47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7"/>
      <c r="BJ137" s="47"/>
      <c r="BK137" s="47"/>
      <c r="BL137" s="47"/>
      <c r="BM137" s="47"/>
      <c r="BN137" s="47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64"/>
      <c r="BZ137" s="64"/>
      <c r="CA137" s="64"/>
      <c r="CB137" s="64"/>
      <c r="CC137" s="64"/>
      <c r="CD137" s="64"/>
      <c r="CE137" s="64"/>
      <c r="CF137" s="64"/>
      <c r="CG137" s="45"/>
      <c r="CH137" s="45"/>
      <c r="CI137" s="47"/>
      <c r="CJ137" s="47"/>
      <c r="CK137" s="47"/>
      <c r="CL137" s="47"/>
      <c r="CM137" s="47"/>
      <c r="CN137" s="47"/>
      <c r="CO137" s="45"/>
      <c r="CP137" s="45"/>
      <c r="CQ137" s="45"/>
      <c r="CR137" s="45"/>
      <c r="CS137" s="45"/>
      <c r="CT137" s="45"/>
      <c r="CU137" s="45"/>
      <c r="CV137" s="45"/>
      <c r="CW137" s="47"/>
      <c r="CX137" s="47"/>
      <c r="CY137" s="47"/>
      <c r="CZ137" s="47"/>
      <c r="DA137" s="47"/>
      <c r="DB137" s="47"/>
      <c r="DC137" s="47"/>
      <c r="DD137" s="47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156"/>
      <c r="EM137" s="156"/>
      <c r="EN137" s="156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134"/>
      <c r="FS137" s="7"/>
    </row>
    <row r="138" spans="3:175" ht="3.75" customHeight="1">
      <c r="C138" s="156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7"/>
      <c r="AT138" s="47"/>
      <c r="AU138" s="47"/>
      <c r="AV138" s="47"/>
      <c r="AW138" s="47"/>
      <c r="AX138" s="47"/>
      <c r="AY138" s="45"/>
      <c r="AZ138" s="45"/>
      <c r="BA138" s="45"/>
      <c r="BB138" s="47"/>
      <c r="BC138" s="47"/>
      <c r="BD138" s="47"/>
      <c r="BE138" s="47"/>
      <c r="BF138" s="47"/>
      <c r="BG138" s="47"/>
      <c r="BH138" s="45"/>
      <c r="BI138" s="47"/>
      <c r="BJ138" s="47"/>
      <c r="BK138" s="47"/>
      <c r="BL138" s="47"/>
      <c r="BM138" s="47"/>
      <c r="BN138" s="47"/>
      <c r="BO138" s="45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5"/>
      <c r="CI138" s="47"/>
      <c r="CJ138" s="47"/>
      <c r="CK138" s="47"/>
      <c r="CL138" s="47"/>
      <c r="CM138" s="47"/>
      <c r="CN138" s="47"/>
      <c r="CO138" s="45"/>
      <c r="CP138" s="47"/>
      <c r="CQ138" s="47"/>
      <c r="CR138" s="47"/>
      <c r="CS138" s="47"/>
      <c r="CT138" s="47"/>
      <c r="CU138" s="47"/>
      <c r="CV138" s="45"/>
      <c r="CW138" s="47"/>
      <c r="CX138" s="47"/>
      <c r="CY138" s="47"/>
      <c r="CZ138" s="47"/>
      <c r="DA138" s="47"/>
      <c r="DB138" s="47"/>
      <c r="DC138" s="47"/>
      <c r="DD138" s="47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64"/>
      <c r="DP138" s="135"/>
      <c r="DQ138" s="135"/>
      <c r="DR138" s="135"/>
      <c r="DS138" s="135"/>
      <c r="DT138" s="13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134"/>
      <c r="FS138" s="7"/>
    </row>
    <row r="139" spans="3:175" ht="3.75" customHeight="1">
      <c r="C139" s="44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7"/>
      <c r="AT139" s="47"/>
      <c r="AU139" s="47"/>
      <c r="AV139" s="47"/>
      <c r="AW139" s="47"/>
      <c r="AX139" s="47"/>
      <c r="AY139" s="45"/>
      <c r="AZ139" s="45"/>
      <c r="BA139" s="45"/>
      <c r="BB139" s="47"/>
      <c r="BC139" s="47"/>
      <c r="BD139" s="47"/>
      <c r="BE139" s="47"/>
      <c r="BF139" s="47"/>
      <c r="BG139" s="47"/>
      <c r="BH139" s="45"/>
      <c r="BI139" s="47"/>
      <c r="BJ139" s="47"/>
      <c r="BK139" s="47"/>
      <c r="BL139" s="47"/>
      <c r="BM139" s="47"/>
      <c r="BN139" s="47"/>
      <c r="BO139" s="45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5"/>
      <c r="CI139" s="47"/>
      <c r="CJ139" s="47"/>
      <c r="CK139" s="47"/>
      <c r="CL139" s="47"/>
      <c r="CM139" s="47"/>
      <c r="CN139" s="47"/>
      <c r="CO139" s="45"/>
      <c r="CP139" s="47"/>
      <c r="CQ139" s="47"/>
      <c r="CR139" s="47"/>
      <c r="CS139" s="47"/>
      <c r="CT139" s="47"/>
      <c r="CU139" s="47"/>
      <c r="CV139" s="45"/>
      <c r="CW139" s="47"/>
      <c r="CX139" s="47"/>
      <c r="CY139" s="47"/>
      <c r="CZ139" s="47"/>
      <c r="DA139" s="47"/>
      <c r="DB139" s="47"/>
      <c r="DC139" s="47"/>
      <c r="DD139" s="47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135"/>
      <c r="DP139" s="135"/>
      <c r="DQ139" s="135"/>
      <c r="DR139" s="135"/>
      <c r="DS139" s="135"/>
      <c r="DT139" s="13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134"/>
      <c r="FS139" s="7"/>
    </row>
    <row r="140" spans="3:175" ht="3.75" customHeight="1"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O140" s="45"/>
      <c r="AP140" s="45"/>
      <c r="AQ140" s="45"/>
      <c r="AR140" s="45"/>
      <c r="AY140" s="45"/>
      <c r="AZ140" s="45"/>
      <c r="BA140" s="45"/>
      <c r="BB140" s="47"/>
      <c r="BC140" s="47"/>
      <c r="BD140" s="47"/>
      <c r="BE140" s="47"/>
      <c r="BF140" s="47"/>
      <c r="BG140" s="47"/>
      <c r="BH140" s="45"/>
      <c r="BO140" s="45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5"/>
      <c r="CO140" s="45"/>
      <c r="CP140" s="47"/>
      <c r="CQ140" s="47"/>
      <c r="CR140" s="47"/>
      <c r="CS140" s="47"/>
      <c r="CT140" s="47"/>
      <c r="CU140" s="47"/>
      <c r="CV140" s="45"/>
      <c r="CW140" s="45"/>
      <c r="CX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135"/>
      <c r="DP140" s="135"/>
      <c r="DQ140" s="135"/>
      <c r="DR140" s="135"/>
      <c r="DS140" s="135"/>
      <c r="DT140" s="13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134"/>
      <c r="FS140" s="7"/>
    </row>
    <row r="141" spans="3:175" ht="3.75" customHeight="1"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7"/>
      <c r="AA141" s="47"/>
      <c r="AB141" s="47"/>
      <c r="AC141" s="47"/>
      <c r="AD141" s="47"/>
      <c r="AE141" s="47"/>
      <c r="AF141" s="45"/>
      <c r="AG141" s="45"/>
      <c r="AH141" s="45"/>
      <c r="AI141" s="45"/>
      <c r="AJ141" s="45"/>
      <c r="AK141" s="45"/>
      <c r="AL141" s="45"/>
      <c r="AM141" s="45"/>
      <c r="AN141" s="45"/>
      <c r="AO141" s="140">
        <v>33</v>
      </c>
      <c r="AP141" s="140"/>
      <c r="AQ141" s="140"/>
      <c r="AR141" s="140"/>
      <c r="AS141" s="140"/>
      <c r="AT141" s="140"/>
      <c r="AU141" s="45"/>
      <c r="AV141" s="45"/>
      <c r="AW141" s="45"/>
      <c r="AX141" s="45"/>
      <c r="AY141" s="45"/>
      <c r="AZ141" s="45"/>
      <c r="BA141" s="45"/>
      <c r="BH141" s="45"/>
      <c r="BI141" s="140">
        <v>16.5</v>
      </c>
      <c r="BJ141" s="140"/>
      <c r="BK141" s="140"/>
      <c r="BL141" s="140"/>
      <c r="BM141" s="140"/>
      <c r="BN141" s="140"/>
      <c r="BO141" s="45"/>
      <c r="BV141" s="47"/>
      <c r="BW141" s="47"/>
      <c r="BX141" s="47"/>
      <c r="BY141" s="47"/>
      <c r="BZ141" s="47"/>
      <c r="CA141" s="47"/>
      <c r="CH141" s="45"/>
      <c r="CI141" s="140">
        <f>BI141</f>
        <v>16.5</v>
      </c>
      <c r="CJ141" s="140"/>
      <c r="CK141" s="140"/>
      <c r="CL141" s="140"/>
      <c r="CM141" s="140"/>
      <c r="CN141" s="140"/>
      <c r="CO141" s="45"/>
      <c r="CV141" s="45"/>
      <c r="CW141" s="45"/>
      <c r="CX141" s="45"/>
      <c r="CY141" s="45"/>
      <c r="CZ141" s="45"/>
      <c r="DA141" s="45"/>
      <c r="DB141" s="45"/>
      <c r="DC141" s="140">
        <v>33</v>
      </c>
      <c r="DD141" s="140"/>
      <c r="DE141" s="140"/>
      <c r="DF141" s="140"/>
      <c r="DG141" s="140"/>
      <c r="DH141" s="140"/>
      <c r="DI141" s="45"/>
      <c r="DJ141" s="45"/>
      <c r="DK141" s="45"/>
      <c r="DL141" s="45"/>
      <c r="DM141" s="45"/>
      <c r="DN141" s="45"/>
      <c r="DO141" s="47"/>
      <c r="DP141" s="47"/>
      <c r="DQ141" s="47"/>
      <c r="DR141" s="47"/>
      <c r="DS141" s="47"/>
      <c r="DT141" s="47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134"/>
      <c r="FS141" s="7"/>
    </row>
    <row r="142" spans="3:175" ht="3.75" customHeight="1">
      <c r="C142" s="4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140"/>
      <c r="AP142" s="140"/>
      <c r="AQ142" s="140"/>
      <c r="AR142" s="140"/>
      <c r="AS142" s="140"/>
      <c r="AT142" s="140"/>
      <c r="AU142" s="45"/>
      <c r="AV142" s="45"/>
      <c r="AW142" s="45"/>
      <c r="AX142" s="45"/>
      <c r="AY142" s="45"/>
      <c r="AZ142" s="45"/>
      <c r="BA142" s="45"/>
      <c r="BB142" s="140">
        <v>132</v>
      </c>
      <c r="BC142" s="140"/>
      <c r="BD142" s="140"/>
      <c r="BE142" s="140"/>
      <c r="BF142" s="140"/>
      <c r="BG142" s="140"/>
      <c r="BH142" s="45"/>
      <c r="BI142" s="140"/>
      <c r="BJ142" s="140"/>
      <c r="BK142" s="140"/>
      <c r="BL142" s="140"/>
      <c r="BM142" s="140"/>
      <c r="BN142" s="140"/>
      <c r="BO142" s="63"/>
      <c r="BP142" s="140">
        <v>132</v>
      </c>
      <c r="BQ142" s="140"/>
      <c r="BR142" s="140"/>
      <c r="BS142" s="140"/>
      <c r="BT142" s="140"/>
      <c r="BU142" s="140"/>
      <c r="BW142" s="64"/>
      <c r="BX142" s="64"/>
      <c r="BY142" s="64"/>
      <c r="BZ142" s="64"/>
      <c r="CA142" s="64"/>
      <c r="CB142" s="140">
        <v>132</v>
      </c>
      <c r="CC142" s="140"/>
      <c r="CD142" s="140"/>
      <c r="CE142" s="140"/>
      <c r="CF142" s="140"/>
      <c r="CG142" s="140"/>
      <c r="CH142" s="63"/>
      <c r="CI142" s="140"/>
      <c r="CJ142" s="140"/>
      <c r="CK142" s="140"/>
      <c r="CL142" s="140"/>
      <c r="CM142" s="140"/>
      <c r="CN142" s="140"/>
      <c r="CO142" s="63"/>
      <c r="CP142" s="140">
        <v>132</v>
      </c>
      <c r="CQ142" s="140"/>
      <c r="CR142" s="140"/>
      <c r="CS142" s="140"/>
      <c r="CT142" s="140"/>
      <c r="CU142" s="140"/>
      <c r="CV142" s="63"/>
      <c r="CW142" s="63"/>
      <c r="CX142" s="63"/>
      <c r="CY142" s="63"/>
      <c r="CZ142" s="63"/>
      <c r="DA142" s="63"/>
      <c r="DB142" s="63"/>
      <c r="DC142" s="140"/>
      <c r="DD142" s="140"/>
      <c r="DE142" s="140"/>
      <c r="DF142" s="140"/>
      <c r="DG142" s="140"/>
      <c r="DH142" s="140"/>
      <c r="DI142" s="45"/>
      <c r="DJ142" s="45"/>
      <c r="DK142" s="45"/>
      <c r="DL142" s="45"/>
      <c r="DM142" s="45"/>
      <c r="DN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134"/>
      <c r="FS142" s="7"/>
    </row>
    <row r="143" spans="3:175" ht="3.75" customHeight="1"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140"/>
      <c r="AP143" s="140"/>
      <c r="AQ143" s="140"/>
      <c r="AR143" s="140"/>
      <c r="AS143" s="140"/>
      <c r="AT143" s="140"/>
      <c r="AU143" s="45"/>
      <c r="AV143" s="45"/>
      <c r="AW143" s="45"/>
      <c r="AX143" s="45"/>
      <c r="AY143" s="45"/>
      <c r="AZ143" s="45"/>
      <c r="BA143" s="45"/>
      <c r="BB143" s="140"/>
      <c r="BC143" s="140"/>
      <c r="BD143" s="140"/>
      <c r="BE143" s="140"/>
      <c r="BF143" s="140"/>
      <c r="BG143" s="140"/>
      <c r="BH143" s="45"/>
      <c r="BI143" s="140"/>
      <c r="BJ143" s="140"/>
      <c r="BK143" s="140"/>
      <c r="BL143" s="140"/>
      <c r="BM143" s="140"/>
      <c r="BN143" s="140"/>
      <c r="BO143" s="63"/>
      <c r="BP143" s="140"/>
      <c r="BQ143" s="140"/>
      <c r="BR143" s="140"/>
      <c r="BS143" s="140"/>
      <c r="BT143" s="140"/>
      <c r="BU143" s="140"/>
      <c r="BV143" s="64"/>
      <c r="BW143" s="64"/>
      <c r="BX143" s="64"/>
      <c r="BY143" s="64"/>
      <c r="BZ143" s="64"/>
      <c r="CA143" s="64"/>
      <c r="CB143" s="140"/>
      <c r="CC143" s="140"/>
      <c r="CD143" s="140"/>
      <c r="CE143" s="140"/>
      <c r="CF143" s="140"/>
      <c r="CG143" s="140"/>
      <c r="CH143" s="63"/>
      <c r="CI143" s="140"/>
      <c r="CJ143" s="140"/>
      <c r="CK143" s="140"/>
      <c r="CL143" s="140"/>
      <c r="CM143" s="140"/>
      <c r="CN143" s="140"/>
      <c r="CO143" s="63"/>
      <c r="CP143" s="140"/>
      <c r="CQ143" s="140"/>
      <c r="CR143" s="140"/>
      <c r="CS143" s="140"/>
      <c r="CT143" s="140"/>
      <c r="CU143" s="140"/>
      <c r="CV143" s="63"/>
      <c r="CW143" s="63"/>
      <c r="CX143" s="63"/>
      <c r="CY143" s="63"/>
      <c r="CZ143" s="63"/>
      <c r="DA143" s="63"/>
      <c r="DB143" s="63"/>
      <c r="DC143" s="140"/>
      <c r="DD143" s="140"/>
      <c r="DE143" s="140"/>
      <c r="DF143" s="140"/>
      <c r="DG143" s="140"/>
      <c r="DH143" s="140"/>
      <c r="DI143" s="45"/>
      <c r="DJ143" s="45"/>
      <c r="DK143" s="45"/>
      <c r="DL143" s="45"/>
      <c r="DM143" s="45"/>
      <c r="DN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134"/>
      <c r="FS143" s="7"/>
    </row>
    <row r="144" spans="3:175" ht="3.75" customHeight="1">
      <c r="C144" s="44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AF144" s="45"/>
      <c r="AG144" s="45"/>
      <c r="AH144" s="45"/>
      <c r="AI144" s="45"/>
      <c r="AJ144" s="45"/>
      <c r="AK144" s="45"/>
      <c r="AL144" s="45"/>
      <c r="AM144" s="45"/>
      <c r="AN144" s="45"/>
      <c r="AU144" s="45"/>
      <c r="AV144" s="45"/>
      <c r="AW144" s="45"/>
      <c r="AX144" s="45"/>
      <c r="AY144" s="45"/>
      <c r="AZ144" s="45"/>
      <c r="BA144" s="45"/>
      <c r="BB144" s="140"/>
      <c r="BC144" s="140"/>
      <c r="BD144" s="140"/>
      <c r="BE144" s="140"/>
      <c r="BF144" s="140"/>
      <c r="BG144" s="140"/>
      <c r="BH144" s="45"/>
      <c r="BI144" s="63"/>
      <c r="BJ144" s="63"/>
      <c r="BK144" s="63"/>
      <c r="BL144" s="63"/>
      <c r="BM144" s="63"/>
      <c r="BN144" s="63"/>
      <c r="BO144" s="63"/>
      <c r="BP144" s="140"/>
      <c r="BQ144" s="140"/>
      <c r="BR144" s="140"/>
      <c r="BS144" s="140"/>
      <c r="BT144" s="140"/>
      <c r="BU144" s="140"/>
      <c r="BV144" s="64"/>
      <c r="BW144" s="64"/>
      <c r="BX144" s="64"/>
      <c r="BY144" s="64"/>
      <c r="BZ144" s="64"/>
      <c r="CA144" s="64"/>
      <c r="CB144" s="140"/>
      <c r="CC144" s="140"/>
      <c r="CD144" s="140"/>
      <c r="CE144" s="140"/>
      <c r="CF144" s="140"/>
      <c r="CG144" s="140"/>
      <c r="CH144" s="63"/>
      <c r="CI144" s="63"/>
      <c r="CJ144" s="63"/>
      <c r="CK144" s="63"/>
      <c r="CL144" s="63"/>
      <c r="CM144" s="63"/>
      <c r="CN144" s="63"/>
      <c r="CO144" s="63"/>
      <c r="CP144" s="140"/>
      <c r="CQ144" s="140"/>
      <c r="CR144" s="140"/>
      <c r="CS144" s="140"/>
      <c r="CT144" s="140"/>
      <c r="CU144" s="140"/>
      <c r="CV144" s="63"/>
      <c r="CW144" s="63"/>
      <c r="CX144" s="63"/>
      <c r="CY144" s="63"/>
      <c r="CZ144" s="63"/>
      <c r="DA144" s="63"/>
      <c r="DB144" s="63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134"/>
      <c r="FS144" s="7"/>
    </row>
    <row r="145" spans="3:175" ht="3.75" customHeight="1">
      <c r="C145" s="4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63"/>
      <c r="AA145" s="63"/>
      <c r="AB145" s="63"/>
      <c r="AC145" s="63"/>
      <c r="AD145" s="63"/>
      <c r="AE145" s="63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4"/>
      <c r="BW145" s="64"/>
      <c r="BX145" s="64"/>
      <c r="BY145" s="64"/>
      <c r="BZ145" s="64"/>
      <c r="CA145" s="64"/>
      <c r="CB145" s="64"/>
      <c r="CC145" s="64"/>
      <c r="CD145" s="64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64"/>
      <c r="DP145" s="64"/>
      <c r="DQ145" s="64"/>
      <c r="DR145" s="64"/>
      <c r="DS145" s="64"/>
      <c r="DT145" s="64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134"/>
      <c r="FS145" s="7"/>
    </row>
    <row r="146" spans="3:175" ht="3.75" customHeight="1">
      <c r="C146" s="4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63"/>
      <c r="AA146" s="63"/>
      <c r="AB146" s="63"/>
      <c r="AC146" s="63"/>
      <c r="AD146" s="63"/>
      <c r="AE146" s="63"/>
      <c r="AF146" s="45"/>
      <c r="AG146" s="45"/>
      <c r="AH146" s="45"/>
      <c r="AI146" s="45"/>
      <c r="AJ146" s="140">
        <f>0.33+2*1.32+0.165+0.66+0.165</f>
        <v>3.9600000000000004</v>
      </c>
      <c r="AK146" s="140"/>
      <c r="AL146" s="140"/>
      <c r="AM146" s="140"/>
      <c r="AN146" s="140"/>
      <c r="AO146" s="140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136">
        <f>BV146/BO146</f>
        <v>18.999999999999996</v>
      </c>
      <c r="BD146" s="136"/>
      <c r="BE146" s="136"/>
      <c r="BF146" s="136"/>
      <c r="BG146" s="136"/>
      <c r="BH146" s="136"/>
      <c r="BI146" s="137" t="s">
        <v>64</v>
      </c>
      <c r="BJ146" s="137"/>
      <c r="BK146" s="137"/>
      <c r="BL146" s="137"/>
      <c r="BM146" s="137"/>
      <c r="BN146" s="137"/>
      <c r="BO146" s="159">
        <v>0.33</v>
      </c>
      <c r="BP146" s="159"/>
      <c r="BQ146" s="159"/>
      <c r="BR146" s="159"/>
      <c r="BS146" s="159"/>
      <c r="BT146" s="159"/>
      <c r="BU146" s="63"/>
      <c r="BV146" s="136">
        <f>(AO141+BB142+BI141+BP142+CB142+CI141+CP142+DC141)/100</f>
        <v>6.27</v>
      </c>
      <c r="BW146" s="136"/>
      <c r="BX146" s="136"/>
      <c r="BY146" s="136"/>
      <c r="BZ146" s="136"/>
      <c r="CA146" s="136"/>
      <c r="CB146" s="136"/>
      <c r="CC146" s="136"/>
      <c r="CD146" s="64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161">
        <f>BR55-AJ146-BV146</f>
        <v>3.299999999999999</v>
      </c>
      <c r="DP146" s="161"/>
      <c r="DQ146" s="161"/>
      <c r="DR146" s="161"/>
      <c r="DS146" s="161"/>
      <c r="DT146" s="161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134"/>
      <c r="FS146" s="7"/>
    </row>
    <row r="147" spans="3:175" ht="3.75" customHeight="1"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63"/>
      <c r="Y147" s="63"/>
      <c r="Z147" s="63"/>
      <c r="AA147" s="63"/>
      <c r="AB147" s="63"/>
      <c r="AC147" s="63"/>
      <c r="AD147" s="63"/>
      <c r="AE147" s="63"/>
      <c r="AF147" s="45"/>
      <c r="AG147" s="45"/>
      <c r="AH147" s="45"/>
      <c r="AI147" s="45"/>
      <c r="AJ147" s="140"/>
      <c r="AK147" s="140"/>
      <c r="AL147" s="140"/>
      <c r="AM147" s="140"/>
      <c r="AN147" s="140"/>
      <c r="AO147" s="140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136"/>
      <c r="BD147" s="136"/>
      <c r="BE147" s="136"/>
      <c r="BF147" s="136"/>
      <c r="BG147" s="136"/>
      <c r="BH147" s="136"/>
      <c r="BI147" s="137"/>
      <c r="BJ147" s="137"/>
      <c r="BK147" s="137"/>
      <c r="BL147" s="137"/>
      <c r="BM147" s="137"/>
      <c r="BN147" s="137"/>
      <c r="BO147" s="159"/>
      <c r="BP147" s="159"/>
      <c r="BQ147" s="159"/>
      <c r="BR147" s="159"/>
      <c r="BS147" s="159"/>
      <c r="BT147" s="159"/>
      <c r="BU147" s="45"/>
      <c r="BV147" s="136"/>
      <c r="BW147" s="136"/>
      <c r="BX147" s="136"/>
      <c r="BY147" s="136"/>
      <c r="BZ147" s="136"/>
      <c r="CA147" s="136"/>
      <c r="CB147" s="136"/>
      <c r="CC147" s="136"/>
      <c r="CD147" s="64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63"/>
      <c r="DK147" s="63"/>
      <c r="DL147" s="63"/>
      <c r="DM147" s="63"/>
      <c r="DN147" s="63"/>
      <c r="DO147" s="161"/>
      <c r="DP147" s="161"/>
      <c r="DQ147" s="161"/>
      <c r="DR147" s="161"/>
      <c r="DS147" s="161"/>
      <c r="DT147" s="161"/>
      <c r="DU147" s="45"/>
      <c r="DV147" s="63"/>
      <c r="DW147" s="63"/>
      <c r="DX147" s="63"/>
      <c r="DY147" s="63"/>
      <c r="DZ147" s="63"/>
      <c r="EA147" s="63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134"/>
      <c r="FS147" s="7"/>
    </row>
    <row r="148" spans="3:175" ht="3.75" customHeight="1"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63"/>
      <c r="Y148" s="63"/>
      <c r="Z148" s="63"/>
      <c r="AA148" s="63"/>
      <c r="AB148" s="63"/>
      <c r="AC148" s="63"/>
      <c r="AD148" s="63"/>
      <c r="AE148" s="63"/>
      <c r="AF148" s="45"/>
      <c r="AG148" s="45"/>
      <c r="AH148" s="45"/>
      <c r="AI148" s="45"/>
      <c r="AJ148" s="140"/>
      <c r="AK148" s="140"/>
      <c r="AL148" s="140"/>
      <c r="AM148" s="140"/>
      <c r="AN148" s="140"/>
      <c r="AO148" s="140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136"/>
      <c r="BD148" s="136"/>
      <c r="BE148" s="136"/>
      <c r="BF148" s="136"/>
      <c r="BG148" s="136"/>
      <c r="BH148" s="136"/>
      <c r="BI148" s="137"/>
      <c r="BJ148" s="137"/>
      <c r="BK148" s="137"/>
      <c r="BL148" s="137"/>
      <c r="BM148" s="137"/>
      <c r="BN148" s="137"/>
      <c r="BO148" s="159"/>
      <c r="BP148" s="159"/>
      <c r="BQ148" s="159"/>
      <c r="BR148" s="159"/>
      <c r="BS148" s="159"/>
      <c r="BT148" s="159"/>
      <c r="BU148" s="45"/>
      <c r="BV148" s="136"/>
      <c r="BW148" s="136"/>
      <c r="BX148" s="136"/>
      <c r="BY148" s="136"/>
      <c r="BZ148" s="136"/>
      <c r="CA148" s="136"/>
      <c r="CB148" s="136"/>
      <c r="CC148" s="136"/>
      <c r="CD148" s="64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63"/>
      <c r="DK148" s="63"/>
      <c r="DL148" s="63"/>
      <c r="DM148" s="63"/>
      <c r="DN148" s="63"/>
      <c r="DO148" s="161"/>
      <c r="DP148" s="161"/>
      <c r="DQ148" s="161"/>
      <c r="DR148" s="161"/>
      <c r="DS148" s="161"/>
      <c r="DT148" s="161"/>
      <c r="DU148" s="45"/>
      <c r="DV148" s="63"/>
      <c r="DW148" s="63"/>
      <c r="DX148" s="63"/>
      <c r="DY148" s="63"/>
      <c r="DZ148" s="63"/>
      <c r="EA148" s="63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134"/>
      <c r="FS148" s="7"/>
    </row>
    <row r="149" spans="3:175" ht="3.75" customHeight="1">
      <c r="C149" s="44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63"/>
      <c r="Y149" s="63"/>
      <c r="Z149" s="63"/>
      <c r="AA149" s="63"/>
      <c r="AB149" s="63"/>
      <c r="AC149" s="63"/>
      <c r="AD149" s="45"/>
      <c r="AE149" s="45"/>
      <c r="AF149" s="45"/>
      <c r="AG149" s="45"/>
      <c r="AH149" s="45"/>
      <c r="AI149" s="45"/>
      <c r="AJ149" s="63"/>
      <c r="AK149" s="63"/>
      <c r="AL149" s="63"/>
      <c r="AM149" s="63"/>
      <c r="AN149" s="63"/>
      <c r="AO149" s="63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W149" s="64"/>
      <c r="BX149" s="64"/>
      <c r="BY149" s="64"/>
      <c r="BZ149" s="64"/>
      <c r="CA149" s="64"/>
      <c r="CB149" s="64"/>
      <c r="CC149" s="64"/>
      <c r="CD149" s="64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63"/>
      <c r="DK149" s="63"/>
      <c r="DL149" s="63"/>
      <c r="DM149" s="63"/>
      <c r="DN149" s="63"/>
      <c r="DO149" s="63"/>
      <c r="DP149" s="45"/>
      <c r="DQ149" s="45"/>
      <c r="DR149" s="45"/>
      <c r="DS149" s="45"/>
      <c r="DT149" s="45"/>
      <c r="DU149" s="45"/>
      <c r="DV149" s="63"/>
      <c r="DW149" s="63"/>
      <c r="DX149" s="63"/>
      <c r="DY149" s="63"/>
      <c r="DZ149" s="63"/>
      <c r="EA149" s="63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134"/>
      <c r="FS149" s="7"/>
    </row>
    <row r="150" spans="3:175" ht="3.75" customHeight="1"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63"/>
      <c r="Y150" s="63"/>
      <c r="Z150" s="63"/>
      <c r="AA150" s="63"/>
      <c r="AB150" s="63"/>
      <c r="AC150" s="63"/>
      <c r="AD150" s="45"/>
      <c r="AE150" s="45"/>
      <c r="AF150" s="45"/>
      <c r="AG150" s="45"/>
      <c r="AH150" s="45"/>
      <c r="AI150" s="45"/>
      <c r="AJ150" s="63"/>
      <c r="AK150" s="63"/>
      <c r="AL150" s="63"/>
      <c r="AM150" s="63"/>
      <c r="AN150" s="63"/>
      <c r="AO150" s="63"/>
      <c r="AP150" s="45"/>
      <c r="AQ150" s="45"/>
      <c r="AR150" s="45"/>
      <c r="AS150" s="45"/>
      <c r="AT150" s="45"/>
      <c r="AU150" s="45"/>
      <c r="AV150" s="45"/>
      <c r="AW150" s="45"/>
      <c r="AX150" s="136">
        <f>BS150/BJ150</f>
        <v>40.99999999999999</v>
      </c>
      <c r="AY150" s="136"/>
      <c r="AZ150" s="136"/>
      <c r="BA150" s="136"/>
      <c r="BB150" s="136"/>
      <c r="BC150" s="136"/>
      <c r="BD150" s="137" t="s">
        <v>64</v>
      </c>
      <c r="BE150" s="137"/>
      <c r="BF150" s="137"/>
      <c r="BG150" s="137"/>
      <c r="BH150" s="137"/>
      <c r="BI150" s="137"/>
      <c r="BJ150" s="159">
        <v>0.33</v>
      </c>
      <c r="BK150" s="159"/>
      <c r="BL150" s="159"/>
      <c r="BM150" s="159"/>
      <c r="BN150" s="159"/>
      <c r="BO150" s="159"/>
      <c r="BP150" s="45"/>
      <c r="BQ150" s="45"/>
      <c r="BR150" s="45"/>
      <c r="BS150" s="136">
        <f>BR55</f>
        <v>13.53</v>
      </c>
      <c r="BT150" s="136"/>
      <c r="BU150" s="136"/>
      <c r="BV150" s="136"/>
      <c r="BW150" s="136"/>
      <c r="BX150" s="136"/>
      <c r="BY150" s="136"/>
      <c r="BZ150" s="136"/>
      <c r="CD150" s="64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63"/>
      <c r="DK150" s="63"/>
      <c r="DL150" s="63"/>
      <c r="DM150" s="63"/>
      <c r="DN150" s="63"/>
      <c r="DO150" s="63"/>
      <c r="DP150" s="45"/>
      <c r="DQ150" s="45"/>
      <c r="DR150" s="45"/>
      <c r="DS150" s="45"/>
      <c r="DT150" s="45"/>
      <c r="DU150" s="45"/>
      <c r="DV150" s="63"/>
      <c r="DW150" s="63"/>
      <c r="DX150" s="63"/>
      <c r="DY150" s="63"/>
      <c r="DZ150" s="63"/>
      <c r="EA150" s="63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134"/>
      <c r="FS150" s="7"/>
    </row>
    <row r="151" spans="3:175" ht="3.75" customHeight="1">
      <c r="C151" s="44"/>
      <c r="D151" s="45"/>
      <c r="E151" s="45"/>
      <c r="F151" s="45"/>
      <c r="G151" s="45"/>
      <c r="H151" s="45"/>
      <c r="I151" s="45"/>
      <c r="J151" s="45"/>
      <c r="K151" s="45"/>
      <c r="L151" s="63"/>
      <c r="M151" s="63"/>
      <c r="N151" s="63"/>
      <c r="O151" s="63"/>
      <c r="P151" s="63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136"/>
      <c r="AY151" s="136"/>
      <c r="AZ151" s="136"/>
      <c r="BA151" s="136"/>
      <c r="BB151" s="136"/>
      <c r="BC151" s="136"/>
      <c r="BD151" s="137"/>
      <c r="BE151" s="137"/>
      <c r="BF151" s="137"/>
      <c r="BG151" s="137"/>
      <c r="BH151" s="137"/>
      <c r="BI151" s="137"/>
      <c r="BJ151" s="159"/>
      <c r="BK151" s="159"/>
      <c r="BL151" s="159"/>
      <c r="BM151" s="159"/>
      <c r="BN151" s="159"/>
      <c r="BO151" s="159"/>
      <c r="BP151" s="64"/>
      <c r="BQ151" s="64"/>
      <c r="BR151" s="64"/>
      <c r="BS151" s="136"/>
      <c r="BT151" s="136"/>
      <c r="BU151" s="136"/>
      <c r="BV151" s="136"/>
      <c r="BW151" s="136"/>
      <c r="BX151" s="136"/>
      <c r="BY151" s="136"/>
      <c r="BZ151" s="136"/>
      <c r="CD151" s="64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63"/>
      <c r="EJ151" s="63"/>
      <c r="EK151" s="63"/>
      <c r="EL151" s="63"/>
      <c r="EM151" s="63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134"/>
      <c r="FS151" s="7"/>
    </row>
    <row r="152" spans="3:175" ht="3.75" customHeight="1">
      <c r="C152" s="44"/>
      <c r="D152" s="45"/>
      <c r="E152" s="45"/>
      <c r="F152" s="45"/>
      <c r="G152" s="45"/>
      <c r="H152" s="45"/>
      <c r="I152" s="45"/>
      <c r="J152" s="45"/>
      <c r="K152" s="45"/>
      <c r="L152" s="63"/>
      <c r="M152" s="63"/>
      <c r="N152" s="63"/>
      <c r="O152" s="63"/>
      <c r="P152" s="63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136"/>
      <c r="AY152" s="136"/>
      <c r="AZ152" s="136"/>
      <c r="BA152" s="136"/>
      <c r="BB152" s="136"/>
      <c r="BC152" s="136"/>
      <c r="BD152" s="137"/>
      <c r="BE152" s="137"/>
      <c r="BF152" s="137"/>
      <c r="BG152" s="137"/>
      <c r="BH152" s="137"/>
      <c r="BI152" s="137"/>
      <c r="BJ152" s="159"/>
      <c r="BK152" s="159"/>
      <c r="BL152" s="159"/>
      <c r="BM152" s="159"/>
      <c r="BN152" s="159"/>
      <c r="BO152" s="159"/>
      <c r="BP152" s="64"/>
      <c r="BQ152" s="64"/>
      <c r="BR152" s="64"/>
      <c r="BS152" s="136"/>
      <c r="BT152" s="136"/>
      <c r="BU152" s="136"/>
      <c r="BV152" s="136"/>
      <c r="BW152" s="136"/>
      <c r="BX152" s="136"/>
      <c r="BY152" s="136"/>
      <c r="BZ152" s="136"/>
      <c r="CD152" s="64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63"/>
      <c r="EJ152" s="63"/>
      <c r="EK152" s="63"/>
      <c r="EL152" s="63"/>
      <c r="EM152" s="63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134"/>
      <c r="FS152" s="7"/>
    </row>
    <row r="153" spans="3:175" ht="3.75" customHeight="1">
      <c r="C153" s="9"/>
      <c r="D153" s="16"/>
      <c r="E153" s="16"/>
      <c r="F153" s="16"/>
      <c r="G153" s="16"/>
      <c r="H153" s="16"/>
      <c r="I153" s="16"/>
      <c r="J153" s="16"/>
      <c r="K153" s="16"/>
      <c r="L153" s="17"/>
      <c r="M153" s="17"/>
      <c r="N153" s="17"/>
      <c r="O153" s="17"/>
      <c r="P153" s="17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8"/>
      <c r="BT153" s="18"/>
      <c r="BU153" s="18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7"/>
      <c r="EJ153" s="17"/>
      <c r="EK153" s="17"/>
      <c r="EL153" s="17"/>
      <c r="EM153" s="17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7"/>
      <c r="FS153" s="7"/>
    </row>
    <row r="154" spans="3:175" ht="3.75" customHeight="1">
      <c r="C154" s="9"/>
      <c r="D154" s="16"/>
      <c r="E154" s="16"/>
      <c r="F154" s="16"/>
      <c r="G154" s="16"/>
      <c r="H154" s="16"/>
      <c r="I154" s="16"/>
      <c r="J154" s="16"/>
      <c r="K154" s="16"/>
      <c r="L154" s="17"/>
      <c r="M154" s="17"/>
      <c r="N154" s="17"/>
      <c r="O154" s="17"/>
      <c r="P154" s="17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8"/>
      <c r="BT154" s="18"/>
      <c r="BU154" s="18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7"/>
      <c r="EJ154" s="17"/>
      <c r="EK154" s="17"/>
      <c r="EL154" s="17"/>
      <c r="EM154" s="17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7"/>
      <c r="FS154" s="7"/>
    </row>
    <row r="155" spans="3:175" ht="3.75" customHeight="1">
      <c r="C155" s="9"/>
      <c r="D155" s="16"/>
      <c r="E155" s="16"/>
      <c r="F155" s="16"/>
      <c r="G155" s="16"/>
      <c r="H155" s="16"/>
      <c r="I155" s="16"/>
      <c r="J155" s="16"/>
      <c r="K155" s="16"/>
      <c r="L155" s="17"/>
      <c r="M155" s="17"/>
      <c r="N155" s="17"/>
      <c r="O155" s="17"/>
      <c r="P155" s="17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8"/>
      <c r="BT155" s="18"/>
      <c r="BU155" s="18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7"/>
      <c r="EJ155" s="17"/>
      <c r="EK155" s="17"/>
      <c r="EL155" s="17"/>
      <c r="EM155" s="17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7"/>
      <c r="FS155" s="7"/>
    </row>
    <row r="156" spans="3:175" ht="3.75" customHeight="1">
      <c r="C156" s="9"/>
      <c r="D156" s="16"/>
      <c r="E156" s="16"/>
      <c r="F156" s="16"/>
      <c r="G156" s="16"/>
      <c r="H156" s="16"/>
      <c r="I156" s="16"/>
      <c r="J156" s="16"/>
      <c r="K156" s="16"/>
      <c r="L156" s="17"/>
      <c r="M156" s="17"/>
      <c r="N156" s="17"/>
      <c r="O156" s="17"/>
      <c r="P156" s="17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8"/>
      <c r="BT156" s="18"/>
      <c r="BU156" s="18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7"/>
      <c r="EJ156" s="17"/>
      <c r="EK156" s="17"/>
      <c r="EL156" s="17"/>
      <c r="EM156" s="17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7"/>
      <c r="FS156" s="7"/>
    </row>
    <row r="157" spans="3:175" ht="3.75" customHeight="1">
      <c r="C157" s="9"/>
      <c r="D157" s="16"/>
      <c r="E157" s="16"/>
      <c r="F157" s="16"/>
      <c r="G157" s="16"/>
      <c r="H157" s="16"/>
      <c r="I157" s="16"/>
      <c r="J157" s="16"/>
      <c r="K157" s="16"/>
      <c r="L157" s="17"/>
      <c r="M157" s="17"/>
      <c r="N157" s="17"/>
      <c r="O157" s="17"/>
      <c r="P157" s="17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8"/>
      <c r="BT157" s="18"/>
      <c r="BU157" s="18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7"/>
      <c r="EJ157" s="17"/>
      <c r="EK157" s="17"/>
      <c r="EL157" s="17"/>
      <c r="EM157" s="17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7"/>
      <c r="FS157" s="7"/>
    </row>
    <row r="158" spans="1:175" s="72" customFormat="1" ht="11.25" customHeight="1" thickBot="1">
      <c r="A158" s="104"/>
      <c r="B158" s="8"/>
      <c r="C158" s="206" t="s">
        <v>29</v>
      </c>
      <c r="D158" s="206"/>
      <c r="E158" s="206"/>
      <c r="F158" s="206"/>
      <c r="G158" s="206"/>
      <c r="H158" s="206"/>
      <c r="I158" s="206"/>
      <c r="J158" s="206"/>
      <c r="K158" s="206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3"/>
      <c r="FS158" s="73"/>
    </row>
    <row r="159" spans="1:175" s="72" customFormat="1" ht="9.75" customHeight="1">
      <c r="A159" s="104"/>
      <c r="B159" s="8"/>
      <c r="C159" s="163" t="s">
        <v>41</v>
      </c>
      <c r="D159" s="164"/>
      <c r="E159" s="164"/>
      <c r="F159" s="164"/>
      <c r="G159" s="164"/>
      <c r="H159" s="165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U159" s="75" t="s">
        <v>30</v>
      </c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J159" s="92"/>
      <c r="BK159" s="92"/>
      <c r="BL159" s="92"/>
      <c r="BM159" s="92"/>
      <c r="BN159" s="157" t="s">
        <v>50</v>
      </c>
      <c r="BO159" s="157"/>
      <c r="BP159" s="157"/>
      <c r="BQ159" s="157"/>
      <c r="BR159" s="74" t="s">
        <v>1</v>
      </c>
      <c r="BS159" s="74"/>
      <c r="BT159" s="74"/>
      <c r="BU159" s="74"/>
      <c r="BV159" s="74"/>
      <c r="BW159" s="70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3"/>
      <c r="FS159" s="73"/>
    </row>
    <row r="160" spans="1:175" s="72" customFormat="1" ht="11.25" customHeight="1">
      <c r="A160" s="104"/>
      <c r="B160" s="8"/>
      <c r="C160" s="166"/>
      <c r="D160" s="167"/>
      <c r="E160" s="167"/>
      <c r="F160" s="167"/>
      <c r="G160" s="167"/>
      <c r="H160" s="168"/>
      <c r="I160" s="70"/>
      <c r="J160" s="70"/>
      <c r="K160" s="70"/>
      <c r="L160" s="70"/>
      <c r="M160" s="70"/>
      <c r="N160" s="70"/>
      <c r="O160" s="77"/>
      <c r="P160" s="77"/>
      <c r="Q160" s="77"/>
      <c r="R160" s="77"/>
      <c r="S160" s="77"/>
      <c r="U160" s="75" t="s">
        <v>31</v>
      </c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J160" s="78"/>
      <c r="BK160" s="78"/>
      <c r="BL160" s="78"/>
      <c r="BM160" s="78"/>
      <c r="BN160" s="158" t="s">
        <v>51</v>
      </c>
      <c r="BO160" s="158"/>
      <c r="BP160" s="158"/>
      <c r="BQ160" s="158"/>
      <c r="BR160" s="74" t="s">
        <v>1</v>
      </c>
      <c r="BS160" s="74"/>
      <c r="BT160" s="74"/>
      <c r="BU160" s="74"/>
      <c r="BV160" s="74"/>
      <c r="BW160" s="77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3"/>
      <c r="FS160" s="73"/>
    </row>
    <row r="161" spans="1:175" s="72" customFormat="1" ht="11.25" customHeight="1" thickBot="1">
      <c r="A161" s="104"/>
      <c r="B161" s="8"/>
      <c r="C161" s="169"/>
      <c r="D161" s="170"/>
      <c r="E161" s="170"/>
      <c r="F161" s="170"/>
      <c r="G161" s="170"/>
      <c r="H161" s="171"/>
      <c r="I161" s="70"/>
      <c r="J161" s="70"/>
      <c r="K161" s="70"/>
      <c r="L161" s="70"/>
      <c r="M161" s="70"/>
      <c r="N161" s="70"/>
      <c r="O161" s="77"/>
      <c r="P161" s="70"/>
      <c r="Q161" s="70"/>
      <c r="R161" s="70"/>
      <c r="S161" s="70"/>
      <c r="U161" s="75" t="s">
        <v>32</v>
      </c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J161" s="78"/>
      <c r="BK161" s="78"/>
      <c r="BL161" s="78"/>
      <c r="BM161" s="78"/>
      <c r="BN161" s="158" t="s">
        <v>49</v>
      </c>
      <c r="BO161" s="158"/>
      <c r="BP161" s="158"/>
      <c r="BQ161" s="158"/>
      <c r="BR161" s="74" t="s">
        <v>1</v>
      </c>
      <c r="BS161" s="74"/>
      <c r="BT161" s="74"/>
      <c r="BU161" s="74"/>
      <c r="BV161" s="74"/>
      <c r="BW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3"/>
      <c r="FS161" s="73"/>
    </row>
    <row r="162" spans="1:175" s="72" customFormat="1" ht="11.25" customHeight="1">
      <c r="A162" s="104"/>
      <c r="B162" s="8"/>
      <c r="C162" s="79"/>
      <c r="D162" s="79"/>
      <c r="E162" s="79"/>
      <c r="F162" s="79"/>
      <c r="G162" s="79"/>
      <c r="H162" s="79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8"/>
      <c r="BJ162" s="78"/>
      <c r="BK162" s="78"/>
      <c r="BL162" s="78"/>
      <c r="BM162" s="78"/>
      <c r="BN162" s="78"/>
      <c r="BO162" s="78"/>
      <c r="BP162" s="78"/>
      <c r="BQ162" s="78"/>
      <c r="BR162" s="74"/>
      <c r="BS162" s="74"/>
      <c r="BT162" s="74"/>
      <c r="BU162" s="74"/>
      <c r="BV162" s="74"/>
      <c r="BW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3"/>
      <c r="FS162" s="73"/>
    </row>
    <row r="163" spans="1:175" s="72" customFormat="1" ht="11.25" customHeight="1">
      <c r="A163" s="104"/>
      <c r="B163" s="8"/>
      <c r="C163" s="79"/>
      <c r="D163" s="79"/>
      <c r="E163" s="79"/>
      <c r="F163" s="79"/>
      <c r="G163" s="79"/>
      <c r="H163" s="79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8"/>
      <c r="BJ163" s="78"/>
      <c r="BK163" s="78"/>
      <c r="BL163" s="78"/>
      <c r="BM163" s="78"/>
      <c r="BN163" s="78"/>
      <c r="BO163" s="78"/>
      <c r="BP163" s="78"/>
      <c r="BQ163" s="78"/>
      <c r="BR163" s="74"/>
      <c r="BS163" s="74"/>
      <c r="BT163" s="74"/>
      <c r="BU163" s="74"/>
      <c r="BV163" s="74"/>
      <c r="BW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3"/>
      <c r="FS163" s="73"/>
    </row>
    <row r="164" spans="1:175" s="72" customFormat="1" ht="3.75" customHeight="1" thickBot="1">
      <c r="A164" s="104"/>
      <c r="B164" s="8"/>
      <c r="C164" s="80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7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EE164" s="70"/>
      <c r="EF164" s="70"/>
      <c r="EG164" s="70"/>
      <c r="EH164" s="70"/>
      <c r="EI164" s="70"/>
      <c r="EJ164" s="70"/>
      <c r="EK164" s="70"/>
      <c r="EL164" s="74"/>
      <c r="EM164" s="74"/>
      <c r="EN164" s="74"/>
      <c r="EO164" s="74"/>
      <c r="EP164" s="74"/>
      <c r="EQ164" s="74"/>
      <c r="ER164" s="74"/>
      <c r="ES164" s="74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3"/>
      <c r="FS164" s="73"/>
    </row>
    <row r="165" spans="1:175" s="72" customFormat="1" ht="3.75" customHeight="1">
      <c r="A165" s="104"/>
      <c r="B165" s="8"/>
      <c r="C165" s="163" t="s">
        <v>42</v>
      </c>
      <c r="D165" s="164"/>
      <c r="E165" s="164"/>
      <c r="F165" s="164"/>
      <c r="G165" s="164"/>
      <c r="H165" s="165"/>
      <c r="I165" s="78"/>
      <c r="J165" s="78"/>
      <c r="K165" s="78"/>
      <c r="L165" s="78"/>
      <c r="M165" s="78"/>
      <c r="N165" s="78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CW165" s="163" t="s">
        <v>44</v>
      </c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5"/>
      <c r="EE165" s="70"/>
      <c r="EF165" s="70"/>
      <c r="EG165" s="70"/>
      <c r="EH165" s="70"/>
      <c r="EI165" s="70"/>
      <c r="EJ165" s="70"/>
      <c r="EK165" s="70"/>
      <c r="EL165" s="74"/>
      <c r="EM165" s="74"/>
      <c r="EN165" s="74"/>
      <c r="EO165" s="74"/>
      <c r="EP165" s="74"/>
      <c r="EQ165" s="74"/>
      <c r="ER165" s="74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3"/>
      <c r="FS165" s="73"/>
    </row>
    <row r="166" spans="1:175" s="72" customFormat="1" ht="3.75" customHeight="1">
      <c r="A166" s="104"/>
      <c r="B166" s="8"/>
      <c r="C166" s="166"/>
      <c r="D166" s="167"/>
      <c r="E166" s="167"/>
      <c r="F166" s="167"/>
      <c r="G166" s="167"/>
      <c r="H166" s="168"/>
      <c r="I166" s="78"/>
      <c r="J166" s="78"/>
      <c r="K166" s="78"/>
      <c r="L166" s="78"/>
      <c r="M166" s="78"/>
      <c r="N166" s="78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CI166" s="74"/>
      <c r="CJ166" s="74"/>
      <c r="CK166" s="74"/>
      <c r="CL166" s="74"/>
      <c r="CM166" s="74"/>
      <c r="CN166" s="74"/>
      <c r="CO166" s="74"/>
      <c r="CP166" s="70"/>
      <c r="CQ166" s="70"/>
      <c r="CR166" s="70"/>
      <c r="CS166" s="70"/>
      <c r="CT166" s="70"/>
      <c r="CU166" s="70"/>
      <c r="CV166" s="70"/>
      <c r="CW166" s="166"/>
      <c r="CX166" s="167"/>
      <c r="CY166" s="167"/>
      <c r="CZ166" s="167"/>
      <c r="DA166" s="167"/>
      <c r="DB166" s="167"/>
      <c r="DC166" s="167"/>
      <c r="DD166" s="167"/>
      <c r="DE166" s="167"/>
      <c r="DF166" s="167"/>
      <c r="DG166" s="167"/>
      <c r="DH166" s="167"/>
      <c r="DI166" s="167"/>
      <c r="DJ166" s="167"/>
      <c r="DK166" s="167"/>
      <c r="DL166" s="167"/>
      <c r="DM166" s="168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4"/>
      <c r="EM166" s="74"/>
      <c r="EN166" s="74"/>
      <c r="EO166" s="74"/>
      <c r="EP166" s="74"/>
      <c r="EQ166" s="74"/>
      <c r="ER166" s="74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3"/>
      <c r="FS166" s="73"/>
    </row>
    <row r="167" spans="1:175" s="72" customFormat="1" ht="3.75" customHeight="1">
      <c r="A167" s="104"/>
      <c r="B167" s="8"/>
      <c r="C167" s="166"/>
      <c r="D167" s="167"/>
      <c r="E167" s="167"/>
      <c r="F167" s="167"/>
      <c r="G167" s="167"/>
      <c r="H167" s="168"/>
      <c r="I167" s="78"/>
      <c r="J167" s="78"/>
      <c r="K167" s="78"/>
      <c r="L167" s="78"/>
      <c r="M167" s="78"/>
      <c r="N167" s="78"/>
      <c r="O167" s="77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CW167" s="166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8"/>
      <c r="EF167" s="70"/>
      <c r="EG167" s="70"/>
      <c r="EH167" s="70"/>
      <c r="EI167" s="70"/>
      <c r="EJ167" s="70"/>
      <c r="EK167" s="70"/>
      <c r="EL167" s="74"/>
      <c r="EM167" s="74"/>
      <c r="EN167" s="74"/>
      <c r="EO167" s="74"/>
      <c r="EP167" s="74"/>
      <c r="EQ167" s="74"/>
      <c r="ER167" s="74"/>
      <c r="ES167" s="74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3"/>
      <c r="FS167" s="73"/>
    </row>
    <row r="168" spans="1:175" s="72" customFormat="1" ht="3.75" customHeight="1">
      <c r="A168" s="104"/>
      <c r="B168" s="8"/>
      <c r="C168" s="166"/>
      <c r="D168" s="167"/>
      <c r="E168" s="167"/>
      <c r="F168" s="167"/>
      <c r="G168" s="167"/>
      <c r="H168" s="168"/>
      <c r="I168" s="78"/>
      <c r="J168" s="78"/>
      <c r="K168" s="78"/>
      <c r="L168" s="78"/>
      <c r="M168" s="78"/>
      <c r="N168" s="7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R168" s="70"/>
      <c r="BS168" s="70"/>
      <c r="BT168" s="70"/>
      <c r="BU168" s="70"/>
      <c r="CW168" s="166"/>
      <c r="CX168" s="167"/>
      <c r="CY168" s="167"/>
      <c r="CZ168" s="167"/>
      <c r="DA168" s="167"/>
      <c r="DB168" s="167"/>
      <c r="DC168" s="167"/>
      <c r="DD168" s="167"/>
      <c r="DE168" s="167"/>
      <c r="DF168" s="167"/>
      <c r="DG168" s="167"/>
      <c r="DH168" s="167"/>
      <c r="DI168" s="167"/>
      <c r="DJ168" s="167"/>
      <c r="DK168" s="167"/>
      <c r="DL168" s="167"/>
      <c r="DM168" s="168"/>
      <c r="EF168" s="70"/>
      <c r="EG168" s="70"/>
      <c r="EH168" s="70"/>
      <c r="EI168" s="70"/>
      <c r="EJ168" s="70"/>
      <c r="EK168" s="70"/>
      <c r="EL168" s="74"/>
      <c r="EM168" s="74"/>
      <c r="EN168" s="74"/>
      <c r="EO168" s="74"/>
      <c r="EP168" s="74"/>
      <c r="EQ168" s="74"/>
      <c r="ER168" s="74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3"/>
      <c r="FS168" s="73"/>
    </row>
    <row r="169" spans="1:175" s="72" customFormat="1" ht="11.25" customHeight="1">
      <c r="A169" s="104"/>
      <c r="B169" s="8"/>
      <c r="C169" s="166"/>
      <c r="D169" s="167"/>
      <c r="E169" s="167"/>
      <c r="F169" s="167"/>
      <c r="G169" s="167"/>
      <c r="H169" s="168"/>
      <c r="I169" s="78"/>
      <c r="J169" s="78"/>
      <c r="U169" s="75" t="s">
        <v>33</v>
      </c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BJ169" s="78"/>
      <c r="BK169" s="78"/>
      <c r="BL169" s="78"/>
      <c r="BM169" s="78"/>
      <c r="BN169" s="158" t="s">
        <v>52</v>
      </c>
      <c r="BO169" s="158"/>
      <c r="BP169" s="158"/>
      <c r="BQ169" s="158"/>
      <c r="BR169" s="74" t="s">
        <v>1</v>
      </c>
      <c r="BS169" s="74"/>
      <c r="BT169" s="74"/>
      <c r="BU169" s="74"/>
      <c r="BV169" s="74"/>
      <c r="CW169" s="166"/>
      <c r="CX169" s="167"/>
      <c r="CY169" s="167"/>
      <c r="CZ169" s="167"/>
      <c r="DA169" s="167"/>
      <c r="DB169" s="167"/>
      <c r="DC169" s="167"/>
      <c r="DD169" s="167"/>
      <c r="DE169" s="167"/>
      <c r="DF169" s="167"/>
      <c r="DG169" s="167"/>
      <c r="DH169" s="167"/>
      <c r="DI169" s="167"/>
      <c r="DJ169" s="167"/>
      <c r="DK169" s="167"/>
      <c r="DL169" s="167"/>
      <c r="DM169" s="168"/>
      <c r="EF169" s="70"/>
      <c r="EG169" s="70"/>
      <c r="EH169" s="70"/>
      <c r="EI169" s="70"/>
      <c r="EJ169" s="70"/>
      <c r="EK169" s="70"/>
      <c r="EL169" s="74"/>
      <c r="EM169" s="74"/>
      <c r="EN169" s="74"/>
      <c r="EO169" s="74"/>
      <c r="EP169" s="74"/>
      <c r="EQ169" s="74"/>
      <c r="ER169" s="74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3"/>
      <c r="FS169" s="73"/>
    </row>
    <row r="170" spans="1:175" s="72" customFormat="1" ht="3.75" customHeight="1" thickBot="1">
      <c r="A170" s="104"/>
      <c r="B170" s="8"/>
      <c r="C170" s="169"/>
      <c r="D170" s="170"/>
      <c r="E170" s="170"/>
      <c r="F170" s="170"/>
      <c r="G170" s="170"/>
      <c r="H170" s="171"/>
      <c r="I170" s="70"/>
      <c r="J170" s="70"/>
      <c r="BR170" s="70"/>
      <c r="BS170" s="70"/>
      <c r="BT170" s="70"/>
      <c r="BU170" s="70"/>
      <c r="CW170" s="169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1"/>
      <c r="EF170" s="82"/>
      <c r="EG170" s="82"/>
      <c r="EH170" s="82"/>
      <c r="EI170" s="82"/>
      <c r="EJ170" s="82"/>
      <c r="EK170" s="82"/>
      <c r="EL170" s="76"/>
      <c r="EM170" s="76"/>
      <c r="EN170" s="76"/>
      <c r="EO170" s="76"/>
      <c r="EP170" s="76"/>
      <c r="EQ170" s="76"/>
      <c r="ER170" s="76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3"/>
      <c r="FS170" s="73"/>
    </row>
    <row r="171" spans="1:175" s="72" customFormat="1" ht="3.75" customHeight="1">
      <c r="A171" s="104"/>
      <c r="B171" s="8"/>
      <c r="C171" s="80"/>
      <c r="D171" s="76"/>
      <c r="E171" s="76"/>
      <c r="F171" s="76"/>
      <c r="G171" s="76"/>
      <c r="H171" s="76"/>
      <c r="I171" s="76"/>
      <c r="J171" s="76"/>
      <c r="EF171" s="70"/>
      <c r="EG171" s="70"/>
      <c r="EH171" s="70"/>
      <c r="EI171" s="70"/>
      <c r="EJ171" s="70"/>
      <c r="EK171" s="70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3"/>
      <c r="FS171" s="73"/>
    </row>
    <row r="172" spans="1:175" s="72" customFormat="1" ht="11.25" customHeight="1">
      <c r="A172" s="104"/>
      <c r="B172" s="8"/>
      <c r="C172" s="80"/>
      <c r="D172" s="76"/>
      <c r="E172" s="76"/>
      <c r="F172" s="83" t="s">
        <v>34</v>
      </c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4"/>
      <c r="U172" s="85" t="s">
        <v>36</v>
      </c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6" t="s">
        <v>47</v>
      </c>
      <c r="BJ172" s="87"/>
      <c r="BK172" s="87"/>
      <c r="BL172" s="87"/>
      <c r="BM172" s="87"/>
      <c r="BN172" s="87"/>
      <c r="BO172" s="87"/>
      <c r="BP172" s="87"/>
      <c r="BQ172" s="87"/>
      <c r="BR172" s="88" t="s">
        <v>1</v>
      </c>
      <c r="BS172" s="88"/>
      <c r="BT172" s="88"/>
      <c r="BU172" s="88"/>
      <c r="BV172" s="88"/>
      <c r="EF172" s="70"/>
      <c r="EG172" s="70"/>
      <c r="EH172" s="70"/>
      <c r="EI172" s="70"/>
      <c r="EJ172" s="70"/>
      <c r="EK172" s="70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3"/>
      <c r="FS172" s="73"/>
    </row>
    <row r="173" spans="1:175" s="72" customFormat="1" ht="3.75" customHeight="1">
      <c r="A173" s="104"/>
      <c r="B173" s="8"/>
      <c r="C173" s="80"/>
      <c r="D173" s="76"/>
      <c r="E173" s="76"/>
      <c r="F173" s="76"/>
      <c r="G173" s="76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4"/>
      <c r="CJ173" s="74"/>
      <c r="CK173" s="74"/>
      <c r="CL173" s="74"/>
      <c r="CM173" s="74"/>
      <c r="CN173" s="74"/>
      <c r="CO173" s="74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4"/>
      <c r="EM173" s="74"/>
      <c r="EN173" s="74"/>
      <c r="EO173" s="74"/>
      <c r="EP173" s="74"/>
      <c r="EQ173" s="74"/>
      <c r="ER173" s="74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3"/>
      <c r="FS173" s="73"/>
    </row>
    <row r="174" spans="1:175" s="72" customFormat="1" ht="3.75" customHeight="1" thickBot="1">
      <c r="A174" s="104"/>
      <c r="B174" s="8"/>
      <c r="C174" s="80"/>
      <c r="D174" s="76"/>
      <c r="E174" s="76"/>
      <c r="F174" s="76"/>
      <c r="G174" s="76"/>
      <c r="BR174" s="76"/>
      <c r="BS174" s="76"/>
      <c r="BT174" s="76"/>
      <c r="BU174" s="76"/>
      <c r="BV174" s="76"/>
      <c r="BW174" s="76"/>
      <c r="BX174" s="76"/>
      <c r="BY174" s="76"/>
      <c r="BZ174" s="70"/>
      <c r="CA174" s="70"/>
      <c r="CB174" s="70"/>
      <c r="CC174" s="70"/>
      <c r="CD174" s="70"/>
      <c r="CE174" s="70"/>
      <c r="CF174" s="70"/>
      <c r="CG174" s="70"/>
      <c r="CH174" s="70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3"/>
      <c r="FS174" s="73"/>
    </row>
    <row r="175" spans="1:175" s="72" customFormat="1" ht="12.75" customHeight="1">
      <c r="A175" s="104"/>
      <c r="B175" s="8"/>
      <c r="C175" s="163" t="s">
        <v>43</v>
      </c>
      <c r="D175" s="164"/>
      <c r="E175" s="164"/>
      <c r="F175" s="164"/>
      <c r="G175" s="164"/>
      <c r="H175" s="165"/>
      <c r="I175" s="76"/>
      <c r="J175" s="76"/>
      <c r="K175" s="76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5" t="s">
        <v>13</v>
      </c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K175" s="78"/>
      <c r="BL175" s="78"/>
      <c r="BM175" s="78"/>
      <c r="BN175" s="158" t="s">
        <v>48</v>
      </c>
      <c r="BO175" s="158"/>
      <c r="BP175" s="158"/>
      <c r="BQ175" s="158"/>
      <c r="BR175" s="78"/>
      <c r="BS175" s="74" t="s">
        <v>1</v>
      </c>
      <c r="BT175" s="74"/>
      <c r="BU175" s="74"/>
      <c r="BV175" s="74"/>
      <c r="BW175" s="74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3"/>
      <c r="FS175" s="73"/>
    </row>
    <row r="176" spans="1:175" s="72" customFormat="1" ht="11.25" customHeight="1">
      <c r="A176" s="104"/>
      <c r="B176" s="8"/>
      <c r="C176" s="166"/>
      <c r="D176" s="167"/>
      <c r="E176" s="167"/>
      <c r="F176" s="167"/>
      <c r="G176" s="167"/>
      <c r="H176" s="168"/>
      <c r="I176" s="70"/>
      <c r="J176" s="70"/>
      <c r="K176" s="70"/>
      <c r="L176" s="76"/>
      <c r="M176" s="76"/>
      <c r="N176" s="76"/>
      <c r="O176" s="76"/>
      <c r="P176" s="70"/>
      <c r="Q176" s="70"/>
      <c r="R176" s="70"/>
      <c r="S176" s="70"/>
      <c r="T176" s="70"/>
      <c r="U176" s="70"/>
      <c r="V176" s="70"/>
      <c r="W176" s="75" t="s">
        <v>14</v>
      </c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K176" s="93"/>
      <c r="BL176" s="93"/>
      <c r="BM176" s="93"/>
      <c r="BN176" s="158" t="s">
        <v>53</v>
      </c>
      <c r="BO176" s="158"/>
      <c r="BP176" s="158"/>
      <c r="BQ176" s="158"/>
      <c r="BR176" s="93"/>
      <c r="BS176" s="74" t="s">
        <v>1</v>
      </c>
      <c r="BT176" s="74"/>
      <c r="BU176" s="74"/>
      <c r="BV176" s="74"/>
      <c r="BW176" s="74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3"/>
      <c r="FS176" s="73"/>
    </row>
    <row r="177" spans="1:175" s="72" customFormat="1" ht="9.75" customHeight="1" thickBot="1">
      <c r="A177" s="104"/>
      <c r="B177" s="8"/>
      <c r="C177" s="169"/>
      <c r="D177" s="170"/>
      <c r="E177" s="170"/>
      <c r="F177" s="170"/>
      <c r="G177" s="170"/>
      <c r="H177" s="171"/>
      <c r="I177" s="70"/>
      <c r="J177" s="70"/>
      <c r="K177" s="70"/>
      <c r="L177" s="76"/>
      <c r="M177" s="76"/>
      <c r="N177" s="76"/>
      <c r="O177" s="76"/>
      <c r="P177" s="70"/>
      <c r="Q177" s="70"/>
      <c r="R177" s="70"/>
      <c r="S177" s="70"/>
      <c r="T177" s="70"/>
      <c r="U177" s="70"/>
      <c r="V177" s="70"/>
      <c r="W177" s="75" t="s">
        <v>15</v>
      </c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K177" s="78"/>
      <c r="BL177" s="78"/>
      <c r="BM177" s="78"/>
      <c r="BN177" s="158" t="s">
        <v>54</v>
      </c>
      <c r="BO177" s="158"/>
      <c r="BP177" s="158"/>
      <c r="BQ177" s="158"/>
      <c r="BR177" s="78"/>
      <c r="BS177" s="74" t="s">
        <v>1</v>
      </c>
      <c r="BT177" s="74"/>
      <c r="BU177" s="74"/>
      <c r="BV177" s="74"/>
      <c r="BW177" s="74"/>
      <c r="BY177" s="70"/>
      <c r="BZ177" s="70"/>
      <c r="CA177" s="70"/>
      <c r="CB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3"/>
      <c r="FS177" s="73"/>
    </row>
    <row r="178" spans="1:175" s="72" customFormat="1" ht="3.75" customHeight="1" thickBot="1">
      <c r="A178" s="104"/>
      <c r="B178" s="8"/>
      <c r="C178" s="80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8"/>
      <c r="BK178" s="78"/>
      <c r="BL178" s="78"/>
      <c r="BM178" s="78"/>
      <c r="BN178" s="78"/>
      <c r="BO178" s="78"/>
      <c r="BP178" s="78"/>
      <c r="BQ178" s="78"/>
      <c r="BR178" s="78"/>
      <c r="BS178" s="74"/>
      <c r="BT178" s="74"/>
      <c r="BU178" s="74"/>
      <c r="BV178" s="74"/>
      <c r="BW178" s="74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9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6"/>
      <c r="EZ178" s="76"/>
      <c r="FA178" s="91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3"/>
      <c r="FS178" s="73"/>
    </row>
    <row r="179" spans="1:175" s="72" customFormat="1" ht="30" customHeight="1" thickBot="1">
      <c r="A179" s="104"/>
      <c r="B179" s="8"/>
      <c r="C179" s="203" t="s">
        <v>45</v>
      </c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5"/>
      <c r="Q179" s="89"/>
      <c r="R179" s="89"/>
      <c r="S179" s="89"/>
      <c r="T179" s="89"/>
      <c r="U179" s="94" t="s">
        <v>46</v>
      </c>
      <c r="V179" s="98"/>
      <c r="W179" s="98"/>
      <c r="X179" s="98"/>
      <c r="Y179" s="98"/>
      <c r="Z179" s="98"/>
      <c r="AA179" s="98"/>
      <c r="AB179" s="98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99"/>
      <c r="BK179" s="99"/>
      <c r="BL179" s="99"/>
      <c r="BM179" s="99"/>
      <c r="BN179" s="99"/>
      <c r="BO179" s="99"/>
      <c r="BP179" s="99"/>
      <c r="BQ179" s="99"/>
      <c r="BR179" s="99"/>
      <c r="BS179" s="88"/>
      <c r="BT179" s="88"/>
      <c r="BU179" s="88"/>
      <c r="BV179" s="88"/>
      <c r="BW179" s="74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9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6"/>
      <c r="EZ179" s="76"/>
      <c r="FA179" s="91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3"/>
      <c r="FS179" s="73"/>
    </row>
    <row r="180" spans="3:175" ht="3.75" customHeight="1">
      <c r="C180" s="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2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4"/>
      <c r="EZ180" s="14"/>
      <c r="FA180" s="22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65"/>
      <c r="FS180" s="7"/>
    </row>
    <row r="181" spans="1:175" s="3" customFormat="1" ht="7.5" customHeight="1">
      <c r="A181" s="104"/>
      <c r="B181" s="8"/>
      <c r="C181" s="24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6"/>
      <c r="AD181" s="26"/>
      <c r="AE181" s="26"/>
      <c r="AF181" s="27"/>
      <c r="AG181" s="27"/>
      <c r="AH181" s="27"/>
      <c r="AI181" s="27"/>
      <c r="AJ181" s="27"/>
      <c r="AK181" s="27"/>
      <c r="AL181" s="26"/>
      <c r="AM181" s="26"/>
      <c r="AN181" s="26"/>
      <c r="AO181" s="26"/>
      <c r="AP181" s="26"/>
      <c r="AQ181" s="26"/>
      <c r="AR181" s="26"/>
      <c r="AS181" s="27"/>
      <c r="AT181" s="27"/>
      <c r="AU181" s="27"/>
      <c r="AV181" s="27"/>
      <c r="AW181" s="27"/>
      <c r="AX181" s="27"/>
      <c r="AY181" s="27"/>
      <c r="AZ181" s="27"/>
      <c r="BA181" s="27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8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9"/>
      <c r="EZ181" s="29"/>
      <c r="FA181" s="30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3"/>
      <c r="FS181" s="31"/>
    </row>
    <row r="182" spans="3:175" ht="3.75" customHeight="1">
      <c r="C182" s="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1"/>
      <c r="AD182" s="1"/>
      <c r="AE182" s="1"/>
      <c r="AF182" s="11"/>
      <c r="AG182" s="11"/>
      <c r="AH182" s="11"/>
      <c r="AI182" s="11"/>
      <c r="AJ182" s="11"/>
      <c r="AK182" s="11"/>
      <c r="AL182" s="1"/>
      <c r="AM182" s="1"/>
      <c r="AN182" s="1"/>
      <c r="AO182" s="1"/>
      <c r="AP182" s="1"/>
      <c r="AQ182" s="1"/>
      <c r="AR182" s="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32"/>
      <c r="EZ182" s="32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23"/>
      <c r="FS182" s="6"/>
    </row>
    <row r="183" spans="3:175" ht="3.75" customHeight="1" thickBot="1">
      <c r="C183" s="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1"/>
      <c r="AD183" s="1"/>
      <c r="AE183" s="1"/>
      <c r="AF183" s="11"/>
      <c r="AG183" s="11"/>
      <c r="AH183" s="11"/>
      <c r="AI183" s="11"/>
      <c r="AJ183" s="11"/>
      <c r="AK183" s="11"/>
      <c r="AL183" s="1"/>
      <c r="AM183" s="1"/>
      <c r="AN183" s="1"/>
      <c r="AO183" s="1"/>
      <c r="AP183" s="1"/>
      <c r="AQ183" s="1"/>
      <c r="AR183" s="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32"/>
      <c r="EZ183" s="32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6"/>
      <c r="FS183" s="6"/>
    </row>
    <row r="184" spans="3:175" ht="16.5" customHeight="1" thickBot="1">
      <c r="C184" s="9"/>
      <c r="D184" s="196" t="s">
        <v>16</v>
      </c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5"/>
      <c r="BI184" s="185"/>
      <c r="BJ184" s="185"/>
      <c r="BK184" s="185"/>
      <c r="BL184" s="185"/>
      <c r="BM184" s="185"/>
      <c r="BN184" s="185"/>
      <c r="BO184" s="185"/>
      <c r="BP184" s="185"/>
      <c r="BQ184" s="185"/>
      <c r="BR184" s="185"/>
      <c r="BS184" s="185"/>
      <c r="BT184" s="185"/>
      <c r="BU184" s="185"/>
      <c r="BV184" s="185"/>
      <c r="BW184" s="185"/>
      <c r="BX184" s="185"/>
      <c r="BY184" s="185"/>
      <c r="BZ184" s="185"/>
      <c r="CA184" s="185"/>
      <c r="CB184" s="185"/>
      <c r="CC184" s="185"/>
      <c r="CD184" s="185"/>
      <c r="CE184" s="185"/>
      <c r="CF184" s="185"/>
      <c r="CG184" s="185"/>
      <c r="CH184" s="185"/>
      <c r="CI184" s="185"/>
      <c r="CJ184" s="185"/>
      <c r="CK184" s="185"/>
      <c r="CL184" s="185"/>
      <c r="CM184" s="185"/>
      <c r="CN184" s="185"/>
      <c r="CO184" s="185"/>
      <c r="CP184" s="185"/>
      <c r="CQ184" s="185"/>
      <c r="CR184" s="185"/>
      <c r="CS184" s="185"/>
      <c r="CT184" s="185">
        <v>0</v>
      </c>
      <c r="CU184" s="185"/>
      <c r="CV184" s="185"/>
      <c r="CW184" s="185"/>
      <c r="CX184" s="185"/>
      <c r="CY184" s="185"/>
      <c r="CZ184" s="185"/>
      <c r="DA184" s="185"/>
      <c r="DB184" s="186"/>
      <c r="DC184" s="187" t="s">
        <v>1</v>
      </c>
      <c r="DD184" s="188"/>
      <c r="DE184" s="188"/>
      <c r="DF184" s="188"/>
      <c r="DG184" s="189"/>
      <c r="DH184" s="100"/>
      <c r="DI184" s="101"/>
      <c r="DJ184" s="176">
        <v>0</v>
      </c>
      <c r="DK184" s="177"/>
      <c r="DL184" s="177"/>
      <c r="DM184" s="177"/>
      <c r="DN184" s="177"/>
      <c r="DO184" s="177"/>
      <c r="DP184" s="177"/>
      <c r="DQ184" s="177"/>
      <c r="DR184" s="177"/>
      <c r="DS184" s="177"/>
      <c r="DT184" s="177"/>
      <c r="DU184" s="178"/>
      <c r="DV184" s="179" t="s">
        <v>0</v>
      </c>
      <c r="DW184" s="180"/>
      <c r="DX184" s="180"/>
      <c r="DY184" s="180"/>
      <c r="DZ184" s="181"/>
      <c r="EA184" s="101"/>
      <c r="EB184" s="101"/>
      <c r="EC184" s="182">
        <v>0</v>
      </c>
      <c r="ED184" s="183"/>
      <c r="EE184" s="183"/>
      <c r="EF184" s="183"/>
      <c r="EG184" s="183"/>
      <c r="EH184" s="183"/>
      <c r="EI184" s="183"/>
      <c r="EJ184" s="183"/>
      <c r="EK184" s="183"/>
      <c r="EL184" s="183"/>
      <c r="EM184" s="183"/>
      <c r="EN184" s="183"/>
      <c r="EO184" s="183"/>
      <c r="EP184" s="183"/>
      <c r="EQ184" s="183"/>
      <c r="ER184" s="183"/>
      <c r="ES184" s="184"/>
      <c r="ET184" s="102"/>
      <c r="EU184" s="190">
        <f>EC184*1.25</f>
        <v>0</v>
      </c>
      <c r="EV184" s="191"/>
      <c r="EW184" s="191"/>
      <c r="EX184" s="191"/>
      <c r="EY184" s="191"/>
      <c r="EZ184" s="191"/>
      <c r="FA184" s="191"/>
      <c r="FB184" s="191"/>
      <c r="FC184" s="191"/>
      <c r="FD184" s="191"/>
      <c r="FE184" s="191"/>
      <c r="FF184" s="191"/>
      <c r="FG184" s="191"/>
      <c r="FH184" s="191"/>
      <c r="FI184" s="191"/>
      <c r="FJ184" s="191"/>
      <c r="FK184" s="191"/>
      <c r="FL184" s="191"/>
      <c r="FM184" s="192" t="s">
        <v>12</v>
      </c>
      <c r="FN184" s="193"/>
      <c r="FO184" s="193"/>
      <c r="FP184" s="193"/>
      <c r="FQ184" s="194"/>
      <c r="FR184" s="6"/>
      <c r="FS184" s="6"/>
    </row>
    <row r="185" spans="3:175" ht="3.75" customHeight="1">
      <c r="C185" s="9"/>
      <c r="D185" s="17"/>
      <c r="E185" s="17"/>
      <c r="F185" s="17"/>
      <c r="G185" s="17"/>
      <c r="H185" s="17"/>
      <c r="I185" s="17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4"/>
      <c r="AY185" s="34"/>
      <c r="AZ185" s="34"/>
      <c r="BA185" s="34"/>
      <c r="BB185" s="34"/>
      <c r="BC185" s="34"/>
      <c r="BD185" s="34"/>
      <c r="BE185" s="34"/>
      <c r="BF185" s="34"/>
      <c r="BG185" s="33"/>
      <c r="BH185" s="33"/>
      <c r="BI185" s="33"/>
      <c r="BJ185" s="33"/>
      <c r="BK185" s="33"/>
      <c r="BL185" s="33"/>
      <c r="BM185" s="33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3"/>
      <c r="CT185" s="33"/>
      <c r="CU185" s="33"/>
      <c r="CV185" s="33"/>
      <c r="CW185" s="33"/>
      <c r="CX185" s="33"/>
      <c r="CY185" s="35"/>
      <c r="CZ185" s="35"/>
      <c r="DA185" s="35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6"/>
      <c r="FS185" s="6"/>
    </row>
    <row r="186" spans="3:175" ht="12" customHeight="1"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195" t="s">
        <v>71</v>
      </c>
      <c r="CR186" s="195"/>
      <c r="CS186" s="195"/>
      <c r="CT186" s="195"/>
      <c r="CU186" s="195"/>
      <c r="CV186" s="195"/>
      <c r="CW186" s="195"/>
      <c r="CX186" s="195"/>
      <c r="CY186" s="195"/>
      <c r="CZ186" s="195"/>
      <c r="DA186" s="195"/>
      <c r="DB186" s="195"/>
      <c r="DC186" s="195"/>
      <c r="DD186" s="195"/>
      <c r="DE186" s="195"/>
      <c r="DF186" s="195"/>
      <c r="DG186" s="195"/>
      <c r="DH186" s="195"/>
      <c r="DI186" s="195"/>
      <c r="DJ186" s="195"/>
      <c r="DK186" s="195"/>
      <c r="DL186" s="195"/>
      <c r="DM186" s="195"/>
      <c r="DN186" s="195"/>
      <c r="DO186" s="195"/>
      <c r="DP186" s="195"/>
      <c r="DQ186" s="195"/>
      <c r="DR186" s="195"/>
      <c r="DS186" s="195"/>
      <c r="DT186" s="195"/>
      <c r="DU186" s="195"/>
      <c r="DV186" s="195"/>
      <c r="DW186" s="195"/>
      <c r="DX186" s="195"/>
      <c r="DY186" s="195"/>
      <c r="DZ186" s="195"/>
      <c r="EA186" s="195"/>
      <c r="EB186" s="195"/>
      <c r="EC186" s="195"/>
      <c r="ED186" s="195"/>
      <c r="EE186" s="195"/>
      <c r="EF186" s="195"/>
      <c r="EG186" s="195"/>
      <c r="EH186" s="195"/>
      <c r="EI186" s="195"/>
      <c r="EJ186" s="195"/>
      <c r="EK186" s="195"/>
      <c r="EL186" s="195"/>
      <c r="EM186" s="195"/>
      <c r="EN186" s="195"/>
      <c r="EO186" s="195"/>
      <c r="EP186" s="195"/>
      <c r="EQ186" s="195"/>
      <c r="ER186" s="195"/>
      <c r="ES186" s="195"/>
      <c r="ET186" s="195"/>
      <c r="EU186" s="195"/>
      <c r="EV186" s="195"/>
      <c r="EW186" s="195"/>
      <c r="EX186" s="195"/>
      <c r="EY186" s="195"/>
      <c r="EZ186" s="195"/>
      <c r="FA186" s="195"/>
      <c r="FB186" s="195"/>
      <c r="FC186" s="195"/>
      <c r="FD186" s="195"/>
      <c r="FE186" s="195"/>
      <c r="FF186" s="195"/>
      <c r="FG186" s="195"/>
      <c r="FH186" s="195"/>
      <c r="FI186" s="195"/>
      <c r="FJ186" s="195"/>
      <c r="FK186" s="195"/>
      <c r="FL186" s="195"/>
      <c r="FM186" s="195"/>
      <c r="FN186" s="195"/>
      <c r="FO186" s="195"/>
      <c r="FP186" s="195"/>
      <c r="FQ186" s="195"/>
      <c r="FR186" s="6"/>
      <c r="FS186" s="6"/>
    </row>
    <row r="187" spans="3:175" ht="12" customHeight="1">
      <c r="C187" s="39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173" t="s">
        <v>5</v>
      </c>
      <c r="CP187" s="174"/>
      <c r="CQ187" s="174"/>
      <c r="CR187" s="174"/>
      <c r="CS187" s="174"/>
      <c r="CU187" s="162" t="s">
        <v>2</v>
      </c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2"/>
      <c r="ES187" s="162"/>
      <c r="ET187" s="162"/>
      <c r="EU187" s="162"/>
      <c r="EV187" s="162"/>
      <c r="EW187" s="162"/>
      <c r="EX187" s="162"/>
      <c r="EY187" s="162"/>
      <c r="EZ187" s="162"/>
      <c r="FA187" s="162"/>
      <c r="FB187" s="162"/>
      <c r="FC187" s="162"/>
      <c r="FD187" s="162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2"/>
      <c r="FQ187" s="162"/>
      <c r="FR187" s="6"/>
      <c r="FS187" s="6"/>
    </row>
    <row r="188" spans="3:175" ht="12" customHeight="1">
      <c r="C188" s="39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T188" s="42"/>
      <c r="CU188" s="172" t="s">
        <v>3</v>
      </c>
      <c r="CV188" s="172"/>
      <c r="CW188" s="172"/>
      <c r="CX188" s="172"/>
      <c r="CY188" s="172"/>
      <c r="CZ188" s="172"/>
      <c r="DA188" s="172"/>
      <c r="DB188" s="172"/>
      <c r="DC188" s="172"/>
      <c r="DD188" s="172"/>
      <c r="DE188" s="172"/>
      <c r="DF188" s="172"/>
      <c r="DG188" s="172"/>
      <c r="DH188" s="172"/>
      <c r="DI188" s="172"/>
      <c r="DJ188" s="172"/>
      <c r="DK188" s="172"/>
      <c r="DL188" s="172"/>
      <c r="DM188" s="172"/>
      <c r="DN188" s="172"/>
      <c r="DO188" s="172"/>
      <c r="DP188" s="172"/>
      <c r="DQ188" s="172"/>
      <c r="DR188" s="172"/>
      <c r="DS188" s="172"/>
      <c r="DT188" s="172"/>
      <c r="DU188" s="172"/>
      <c r="DV188" s="172"/>
      <c r="DW188" s="172"/>
      <c r="DX188" s="172"/>
      <c r="DY188" s="172"/>
      <c r="DZ188" s="172"/>
      <c r="EA188" s="172"/>
      <c r="EB188" s="172"/>
      <c r="EC188" s="172"/>
      <c r="ED188" s="172"/>
      <c r="EE188" s="172"/>
      <c r="EF188" s="172"/>
      <c r="EG188" s="172"/>
      <c r="EH188" s="172"/>
      <c r="EI188" s="172"/>
      <c r="EJ188" s="172"/>
      <c r="EK188" s="172"/>
      <c r="EL188" s="172"/>
      <c r="EM188" s="172"/>
      <c r="EN188" s="172"/>
      <c r="EO188" s="172"/>
      <c r="EP188" s="172"/>
      <c r="EQ188" s="172"/>
      <c r="ER188" s="172"/>
      <c r="ES188" s="172"/>
      <c r="ET188" s="172"/>
      <c r="EU188" s="172"/>
      <c r="EV188" s="172"/>
      <c r="EW188" s="172"/>
      <c r="EX188" s="172"/>
      <c r="EY188" s="172"/>
      <c r="EZ188" s="172"/>
      <c r="FA188" s="172"/>
      <c r="FB188" s="172"/>
      <c r="FC188" s="172"/>
      <c r="FD188" s="172"/>
      <c r="FE188" s="172"/>
      <c r="FF188" s="172"/>
      <c r="FG188" s="172"/>
      <c r="FH188" s="172"/>
      <c r="FI188" s="172"/>
      <c r="FJ188" s="172"/>
      <c r="FK188" s="172"/>
      <c r="FL188" s="172"/>
      <c r="FM188" s="172"/>
      <c r="FN188" s="172"/>
      <c r="FO188" s="172"/>
      <c r="FP188" s="172"/>
      <c r="FQ188" s="172"/>
      <c r="FR188" s="6"/>
      <c r="FS188" s="6"/>
    </row>
    <row r="189" spans="3:175" ht="12" customHeight="1">
      <c r="C189" s="39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2"/>
      <c r="CU189" s="172" t="s">
        <v>4</v>
      </c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72"/>
      <c r="FA189" s="172"/>
      <c r="FB189" s="172"/>
      <c r="FC189" s="172"/>
      <c r="FD189" s="172"/>
      <c r="FE189" s="172"/>
      <c r="FF189" s="172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6"/>
      <c r="FS189" s="6"/>
    </row>
    <row r="190" spans="3:175" ht="12" customHeight="1">
      <c r="C190" s="39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173" t="s">
        <v>6</v>
      </c>
      <c r="CP190" s="174"/>
      <c r="CQ190" s="174"/>
      <c r="CR190" s="174"/>
      <c r="CS190" s="174"/>
      <c r="CU190" s="162" t="s">
        <v>70</v>
      </c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  <c r="EP190" s="162"/>
      <c r="EQ190" s="162"/>
      <c r="ER190" s="162"/>
      <c r="ES190" s="162"/>
      <c r="ET190" s="162"/>
      <c r="EU190" s="162"/>
      <c r="EV190" s="162"/>
      <c r="EW190" s="162"/>
      <c r="EX190" s="162"/>
      <c r="EY190" s="162"/>
      <c r="EZ190" s="162"/>
      <c r="FA190" s="162"/>
      <c r="FB190" s="162"/>
      <c r="FC190" s="162"/>
      <c r="FD190" s="162"/>
      <c r="FE190" s="162"/>
      <c r="FF190" s="162"/>
      <c r="FG190" s="162"/>
      <c r="FH190" s="162"/>
      <c r="FI190" s="162"/>
      <c r="FJ190" s="162"/>
      <c r="FK190" s="162"/>
      <c r="FL190" s="162"/>
      <c r="FM190" s="162"/>
      <c r="FN190" s="162"/>
      <c r="FO190" s="162"/>
      <c r="FP190" s="162"/>
      <c r="FQ190" s="162"/>
      <c r="FR190" s="6"/>
      <c r="FS190" s="6"/>
    </row>
    <row r="191" spans="1:175" s="147" customFormat="1" ht="12" customHeight="1">
      <c r="A191" s="104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V191" s="150" t="s">
        <v>67</v>
      </c>
      <c r="CX191" s="151"/>
      <c r="CY191" s="151"/>
      <c r="CZ191" s="151"/>
      <c r="DA191" s="151"/>
      <c r="DB191" s="151"/>
      <c r="DC191" s="151"/>
      <c r="DF191" s="152" t="s">
        <v>68</v>
      </c>
      <c r="DG191" s="153"/>
      <c r="DH191" s="153"/>
      <c r="DI191" s="153"/>
      <c r="DJ191" s="153"/>
      <c r="DK191" s="153"/>
      <c r="DL191" s="153"/>
      <c r="DM191" s="153"/>
      <c r="DN191" s="153"/>
      <c r="DO191" s="153"/>
      <c r="DP191" s="153"/>
      <c r="DQ191" s="153"/>
      <c r="DR191" s="153"/>
      <c r="DS191" s="153"/>
      <c r="DT191" s="153"/>
      <c r="DU191" s="153"/>
      <c r="DV191" s="153"/>
      <c r="DW191" s="153"/>
      <c r="DX191" s="153"/>
      <c r="DY191" s="153"/>
      <c r="DZ191" s="153"/>
      <c r="EA191" s="153"/>
      <c r="EB191" s="153"/>
      <c r="EC191" s="153"/>
      <c r="ED191" s="153"/>
      <c r="EE191" s="153"/>
      <c r="EF191" s="153"/>
      <c r="EG191" s="153"/>
      <c r="EH191" s="153"/>
      <c r="EI191" s="153"/>
      <c r="EJ191" s="153"/>
      <c r="EK191" s="153"/>
      <c r="EL191" s="153"/>
      <c r="EM191" s="153"/>
      <c r="EN191" s="153"/>
      <c r="EO191" s="153"/>
      <c r="EP191" s="153"/>
      <c r="EQ191" s="153"/>
      <c r="ER191" s="153"/>
      <c r="ES191" s="153"/>
      <c r="ET191" s="153"/>
      <c r="EU191" s="153"/>
      <c r="EV191" s="153"/>
      <c r="EW191" s="153"/>
      <c r="EX191" s="153"/>
      <c r="EY191" s="153"/>
      <c r="EZ191" s="153"/>
      <c r="FA191" s="153"/>
      <c r="FB191" s="153"/>
      <c r="FC191" s="153"/>
      <c r="FD191" s="153"/>
      <c r="FE191" s="153"/>
      <c r="FF191" s="153"/>
      <c r="FG191" s="153"/>
      <c r="FH191" s="153"/>
      <c r="FI191" s="153"/>
      <c r="FJ191" s="153"/>
      <c r="FK191" s="153"/>
      <c r="FL191" s="153"/>
      <c r="FM191" s="153"/>
      <c r="FN191" s="153"/>
      <c r="FO191" s="153"/>
      <c r="FP191" s="153"/>
      <c r="FQ191" s="153"/>
      <c r="FR191" s="7"/>
      <c r="FS191" s="7"/>
    </row>
    <row r="192" spans="3:175" ht="12" customHeight="1">
      <c r="C192" s="39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2"/>
      <c r="CV192" s="42"/>
      <c r="CW192" s="42"/>
      <c r="CX192" s="42"/>
      <c r="CY192" s="42"/>
      <c r="CZ192" s="42"/>
      <c r="DA192" s="42"/>
      <c r="DB192" s="42"/>
      <c r="DC192" s="42"/>
      <c r="DF192" s="42" t="s">
        <v>82</v>
      </c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6"/>
      <c r="FS192" s="6"/>
    </row>
    <row r="193" spans="3:173" ht="12" customHeight="1">
      <c r="C193" s="39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2"/>
      <c r="CV193" s="42"/>
      <c r="CW193" s="42"/>
      <c r="CX193" s="42"/>
      <c r="CY193" s="42"/>
      <c r="CZ193" s="42"/>
      <c r="DA193" s="42"/>
      <c r="DB193" s="42"/>
      <c r="DC193" s="42"/>
      <c r="DF193" s="42" t="s">
        <v>17</v>
      </c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</row>
    <row r="194" spans="3:173" ht="12" customHeight="1">
      <c r="C194" s="39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173" t="s">
        <v>7</v>
      </c>
      <c r="CP194" s="174"/>
      <c r="CQ194" s="174"/>
      <c r="CR194" s="174"/>
      <c r="CS194" s="174"/>
      <c r="CU194" s="144" t="s">
        <v>8</v>
      </c>
      <c r="CV194" s="144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</row>
    <row r="195" spans="3:173" ht="12" customHeight="1">
      <c r="C195" s="39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U195" s="124" t="s">
        <v>23</v>
      </c>
      <c r="CV195" s="124"/>
      <c r="CW195" s="124"/>
      <c r="CX195" s="124"/>
      <c r="CY195" s="124"/>
      <c r="CZ195" s="124"/>
      <c r="DA195" s="124"/>
      <c r="DB195" s="124"/>
      <c r="DC195" s="124"/>
      <c r="DD195" s="124"/>
      <c r="DE195" s="124"/>
      <c r="DF195" s="124"/>
      <c r="DG195" s="124"/>
      <c r="DH195" s="124"/>
      <c r="DI195" s="124"/>
      <c r="DJ195" s="124"/>
      <c r="DK195" s="124"/>
      <c r="DL195" s="124"/>
      <c r="DM195" s="124"/>
      <c r="DN195" s="124"/>
      <c r="DO195" s="124"/>
      <c r="DP195" s="124"/>
      <c r="DQ195" s="124"/>
      <c r="DR195" s="124"/>
      <c r="DS195" s="124"/>
      <c r="DT195" s="124"/>
      <c r="DU195" s="124"/>
      <c r="DV195" s="124"/>
      <c r="DW195" s="124"/>
      <c r="DX195" s="124"/>
      <c r="DY195" s="124"/>
      <c r="DZ195" s="124"/>
      <c r="EA195" s="124"/>
      <c r="EB195" s="124"/>
      <c r="EC195" s="124"/>
      <c r="ED195" s="124"/>
      <c r="EE195" s="124"/>
      <c r="EF195" s="124"/>
      <c r="EG195" s="124"/>
      <c r="EH195" s="124"/>
      <c r="EI195" s="124"/>
      <c r="EJ195" s="124"/>
      <c r="EK195" s="124"/>
      <c r="EL195" s="124"/>
      <c r="EM195" s="124"/>
      <c r="EN195" s="124"/>
      <c r="EO195" s="124"/>
      <c r="EP195" s="124"/>
      <c r="EQ195" s="124"/>
      <c r="ER195" s="124"/>
      <c r="ES195" s="124"/>
      <c r="ET195" s="124"/>
      <c r="EU195" s="124"/>
      <c r="EV195" s="124"/>
      <c r="EW195" s="124"/>
      <c r="EX195" s="124"/>
      <c r="EY195" s="124"/>
      <c r="EZ195" s="124"/>
      <c r="FA195" s="124"/>
      <c r="FB195" s="124"/>
      <c r="FC195" s="124"/>
      <c r="FD195" s="124"/>
      <c r="FE195" s="124"/>
      <c r="FF195" s="124"/>
      <c r="FG195" s="124"/>
      <c r="FH195" s="124"/>
      <c r="FI195" s="124"/>
      <c r="FJ195" s="124"/>
      <c r="FK195" s="124"/>
      <c r="FL195" s="124"/>
      <c r="FM195" s="124"/>
      <c r="FN195" s="124"/>
      <c r="FO195" s="124"/>
      <c r="FP195" s="124"/>
      <c r="FQ195" s="124"/>
    </row>
    <row r="196" spans="3:173" ht="12" customHeight="1">
      <c r="C196" s="39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173" t="s">
        <v>55</v>
      </c>
      <c r="CP196" s="174"/>
      <c r="CQ196" s="174"/>
      <c r="CR196" s="174"/>
      <c r="CS196" s="174"/>
      <c r="CT196" s="42"/>
      <c r="CU196" s="131" t="s">
        <v>9</v>
      </c>
      <c r="CV196" s="131"/>
      <c r="CW196" s="131"/>
      <c r="CX196" s="131"/>
      <c r="CY196" s="131"/>
      <c r="CZ196" s="131"/>
      <c r="DA196" s="131"/>
      <c r="DB196" s="131"/>
      <c r="DC196" s="131"/>
      <c r="DD196" s="131"/>
      <c r="DE196" s="131"/>
      <c r="DF196" s="131"/>
      <c r="DG196" s="131"/>
      <c r="DH196" s="131"/>
      <c r="DI196" s="131"/>
      <c r="DJ196" s="131"/>
      <c r="DK196" s="131"/>
      <c r="DL196" s="131"/>
      <c r="DM196" s="131"/>
      <c r="DN196" s="131"/>
      <c r="DO196" s="131"/>
      <c r="DP196" s="131"/>
      <c r="DQ196" s="131"/>
      <c r="DR196" s="131"/>
      <c r="DS196" s="131"/>
      <c r="DT196" s="131"/>
      <c r="DU196" s="131"/>
      <c r="DV196" s="131"/>
      <c r="DW196" s="131"/>
      <c r="DX196" s="131"/>
      <c r="DY196" s="131"/>
      <c r="DZ196" s="131"/>
      <c r="EA196" s="131"/>
      <c r="EB196" s="131"/>
      <c r="EC196" s="131"/>
      <c r="ED196" s="131"/>
      <c r="EE196" s="131"/>
      <c r="EF196" s="131"/>
      <c r="EG196" s="131"/>
      <c r="EH196" s="131"/>
      <c r="EI196" s="131"/>
      <c r="EJ196" s="131"/>
      <c r="EK196" s="131"/>
      <c r="EL196" s="131"/>
      <c r="EM196" s="131"/>
      <c r="EN196" s="131"/>
      <c r="EO196" s="131"/>
      <c r="EP196" s="131"/>
      <c r="EQ196" s="131"/>
      <c r="ER196" s="131"/>
      <c r="ES196" s="131"/>
      <c r="ET196" s="131"/>
      <c r="EU196" s="131"/>
      <c r="EV196" s="131"/>
      <c r="EW196" s="131"/>
      <c r="EX196" s="131"/>
      <c r="EY196" s="131"/>
      <c r="EZ196" s="131"/>
      <c r="FA196" s="131"/>
      <c r="FB196" s="131"/>
      <c r="FC196" s="131"/>
      <c r="FD196" s="131"/>
      <c r="FE196" s="131"/>
      <c r="FF196" s="131"/>
      <c r="FG196" s="131"/>
      <c r="FH196" s="131"/>
      <c r="FI196" s="131"/>
      <c r="FJ196" s="131"/>
      <c r="FK196" s="131"/>
      <c r="FL196" s="131"/>
      <c r="FM196" s="131"/>
      <c r="FN196" s="131"/>
      <c r="FO196" s="131"/>
      <c r="FP196" s="131"/>
      <c r="FQ196" s="131"/>
    </row>
    <row r="197" spans="3:173" ht="12" customHeight="1">
      <c r="C197" s="39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T197" s="42"/>
      <c r="CU197" s="128" t="s">
        <v>18</v>
      </c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  <c r="DW197" s="128"/>
      <c r="DX197" s="128"/>
      <c r="DY197" s="128"/>
      <c r="DZ197" s="128"/>
      <c r="EA197" s="128"/>
      <c r="EB197" s="128"/>
      <c r="EC197" s="128"/>
      <c r="ED197" s="128"/>
      <c r="EE197" s="128"/>
      <c r="EF197" s="128"/>
      <c r="EG197" s="128"/>
      <c r="EH197" s="128"/>
      <c r="EI197" s="128"/>
      <c r="EJ197" s="128"/>
      <c r="EK197" s="128"/>
      <c r="EL197" s="128"/>
      <c r="EM197" s="128"/>
      <c r="EN197" s="128"/>
      <c r="EO197" s="128"/>
      <c r="EP197" s="128"/>
      <c r="EQ197" s="128"/>
      <c r="ER197" s="128"/>
      <c r="ES197" s="128"/>
      <c r="ET197" s="128"/>
      <c r="EU197" s="128"/>
      <c r="EV197" s="128"/>
      <c r="EW197" s="128"/>
      <c r="EX197" s="128"/>
      <c r="EY197" s="128"/>
      <c r="EZ197" s="128"/>
      <c r="FA197" s="128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</row>
    <row r="198" spans="3:173" ht="12" customHeight="1">
      <c r="C198" s="4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1"/>
      <c r="CN198" s="41"/>
      <c r="CO198" s="173" t="s">
        <v>56</v>
      </c>
      <c r="CP198" s="174"/>
      <c r="CQ198" s="174"/>
      <c r="CR198" s="174"/>
      <c r="CS198" s="174"/>
      <c r="CT198" s="42"/>
      <c r="CU198" s="131" t="s">
        <v>10</v>
      </c>
      <c r="CV198" s="131"/>
      <c r="CW198" s="131"/>
      <c r="CX198" s="131"/>
      <c r="CY198" s="131"/>
      <c r="CZ198" s="131"/>
      <c r="DA198" s="131"/>
      <c r="DB198" s="131"/>
      <c r="DC198" s="131"/>
      <c r="DD198" s="131"/>
      <c r="DE198" s="131"/>
      <c r="DF198" s="131"/>
      <c r="DG198" s="131"/>
      <c r="DH198" s="131"/>
      <c r="DI198" s="131"/>
      <c r="DJ198" s="131"/>
      <c r="DK198" s="131"/>
      <c r="DL198" s="131"/>
      <c r="DM198" s="131"/>
      <c r="DN198" s="131"/>
      <c r="DO198" s="131"/>
      <c r="DP198" s="131"/>
      <c r="DQ198" s="131"/>
      <c r="DR198" s="131"/>
      <c r="DS198" s="131"/>
      <c r="DT198" s="131"/>
      <c r="DU198" s="131"/>
      <c r="DV198" s="131"/>
      <c r="DW198" s="131"/>
      <c r="DX198" s="131"/>
      <c r="DY198" s="131"/>
      <c r="DZ198" s="131"/>
      <c r="EA198" s="131"/>
      <c r="EB198" s="131"/>
      <c r="EC198" s="131"/>
      <c r="ED198" s="131"/>
      <c r="EE198" s="131"/>
      <c r="EF198" s="131"/>
      <c r="EG198" s="131"/>
      <c r="EH198" s="131"/>
      <c r="EI198" s="131"/>
      <c r="EJ198" s="131"/>
      <c r="EK198" s="131"/>
      <c r="EL198" s="131"/>
      <c r="EM198" s="131"/>
      <c r="EN198" s="131"/>
      <c r="EO198" s="131"/>
      <c r="EP198" s="131"/>
      <c r="EQ198" s="131"/>
      <c r="ER198" s="131"/>
      <c r="ES198" s="131"/>
      <c r="ET198" s="131"/>
      <c r="EU198" s="131"/>
      <c r="EV198" s="131"/>
      <c r="EW198" s="131"/>
      <c r="EX198" s="131"/>
      <c r="EY198" s="131"/>
      <c r="EZ198" s="131"/>
      <c r="FA198" s="131"/>
      <c r="FB198" s="131"/>
      <c r="FC198" s="131"/>
      <c r="FD198" s="131"/>
      <c r="FE198" s="131"/>
      <c r="FF198" s="131"/>
      <c r="FG198" s="131"/>
      <c r="FH198" s="131"/>
      <c r="FI198" s="131"/>
      <c r="FJ198" s="131"/>
      <c r="FK198" s="131"/>
      <c r="FL198" s="131"/>
      <c r="FM198" s="131"/>
      <c r="FN198" s="131"/>
      <c r="FO198" s="131"/>
      <c r="FP198" s="131"/>
      <c r="FQ198" s="131"/>
    </row>
    <row r="199" spans="3:173" ht="12" customHeight="1">
      <c r="C199" s="39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2"/>
      <c r="CU199" s="124" t="s">
        <v>69</v>
      </c>
      <c r="CV199" s="124"/>
      <c r="CW199" s="124"/>
      <c r="CX199" s="124"/>
      <c r="CY199" s="124"/>
      <c r="CZ199" s="124"/>
      <c r="DA199" s="124"/>
      <c r="DB199" s="124"/>
      <c r="DC199" s="124"/>
      <c r="DD199" s="124"/>
      <c r="DE199" s="124"/>
      <c r="DF199" s="124"/>
      <c r="DG199" s="124"/>
      <c r="DH199" s="124"/>
      <c r="DI199" s="124"/>
      <c r="DJ199" s="124"/>
      <c r="DK199" s="124"/>
      <c r="DL199" s="124"/>
      <c r="DM199" s="124"/>
      <c r="DN199" s="124"/>
      <c r="DO199" s="124"/>
      <c r="DP199" s="124"/>
      <c r="DQ199" s="124"/>
      <c r="DR199" s="124"/>
      <c r="DS199" s="124"/>
      <c r="DT199" s="124"/>
      <c r="DU199" s="124"/>
      <c r="DV199" s="124"/>
      <c r="DW199" s="124"/>
      <c r="DX199" s="124"/>
      <c r="DY199" s="124"/>
      <c r="DZ199" s="124"/>
      <c r="EA199" s="124"/>
      <c r="EB199" s="124"/>
      <c r="EC199" s="124"/>
      <c r="ED199" s="124"/>
      <c r="EE199" s="124"/>
      <c r="EF199" s="124"/>
      <c r="EG199" s="124"/>
      <c r="EH199" s="124"/>
      <c r="EI199" s="124"/>
      <c r="EJ199" s="124"/>
      <c r="EK199" s="124"/>
      <c r="EL199" s="124"/>
      <c r="EM199" s="124"/>
      <c r="EN199" s="124"/>
      <c r="EO199" s="124"/>
      <c r="EP199" s="124"/>
      <c r="EQ199" s="124"/>
      <c r="ER199" s="124"/>
      <c r="ES199" s="124"/>
      <c r="ET199" s="124"/>
      <c r="EU199" s="124"/>
      <c r="EV199" s="124"/>
      <c r="EW199" s="124"/>
      <c r="EX199" s="124"/>
      <c r="EY199" s="124"/>
      <c r="EZ199" s="124"/>
      <c r="FA199" s="124"/>
      <c r="FB199" s="124"/>
      <c r="FC199" s="124"/>
      <c r="FD199" s="124"/>
      <c r="FE199" s="124"/>
      <c r="FF199" s="124"/>
      <c r="FG199" s="124"/>
      <c r="FH199" s="124"/>
      <c r="FI199" s="124"/>
      <c r="FJ199" s="124"/>
      <c r="FK199" s="124"/>
      <c r="FL199" s="124"/>
      <c r="FM199" s="124"/>
      <c r="FN199" s="124"/>
      <c r="FO199" s="124"/>
      <c r="FP199" s="124"/>
      <c r="FQ199" s="124"/>
    </row>
    <row r="200" spans="3:173" ht="12" customHeight="1">
      <c r="C200" s="39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2"/>
      <c r="CU200" s="162" t="s">
        <v>19</v>
      </c>
      <c r="CV200" s="162"/>
      <c r="CW200" s="162"/>
      <c r="CX200" s="162"/>
      <c r="CY200" s="162"/>
      <c r="CZ200" s="162"/>
      <c r="DA200" s="162"/>
      <c r="DB200" s="162"/>
      <c r="DC200" s="162"/>
      <c r="DD200" s="162"/>
      <c r="DE200" s="162"/>
      <c r="DF200" s="162"/>
      <c r="DG200" s="162"/>
      <c r="DH200" s="162"/>
      <c r="DI200" s="162"/>
      <c r="DJ200" s="162"/>
      <c r="DK200" s="162"/>
      <c r="DL200" s="162"/>
      <c r="DM200" s="162"/>
      <c r="DN200" s="162"/>
      <c r="DO200" s="162"/>
      <c r="DP200" s="162"/>
      <c r="DQ200" s="162"/>
      <c r="DR200" s="162"/>
      <c r="DS200" s="162"/>
      <c r="DT200" s="162"/>
      <c r="DU200" s="162"/>
      <c r="DV200" s="162"/>
      <c r="DW200" s="162"/>
      <c r="DX200" s="162"/>
      <c r="DY200" s="162"/>
      <c r="DZ200" s="162"/>
      <c r="EA200" s="162"/>
      <c r="EB200" s="162"/>
      <c r="EC200" s="162"/>
      <c r="ED200" s="162"/>
      <c r="EE200" s="162"/>
      <c r="EF200" s="162"/>
      <c r="EG200" s="162"/>
      <c r="EH200" s="162"/>
      <c r="EI200" s="162"/>
      <c r="EJ200" s="162"/>
      <c r="EK200" s="162"/>
      <c r="EL200" s="162"/>
      <c r="EM200" s="162"/>
      <c r="EN200" s="162"/>
      <c r="EO200" s="162"/>
      <c r="EP200" s="162"/>
      <c r="EQ200" s="162"/>
      <c r="ER200" s="162"/>
      <c r="ES200" s="162"/>
      <c r="ET200" s="162"/>
      <c r="EU200" s="162"/>
      <c r="EV200" s="162"/>
      <c r="EW200" s="162"/>
      <c r="EX200" s="162"/>
      <c r="EY200" s="162"/>
      <c r="EZ200" s="162"/>
      <c r="FA200" s="162"/>
      <c r="FB200" s="162"/>
      <c r="FC200" s="162"/>
      <c r="FD200" s="162"/>
      <c r="FE200" s="162"/>
      <c r="FF200" s="162"/>
      <c r="FG200" s="162"/>
      <c r="FH200" s="162"/>
      <c r="FI200" s="162"/>
      <c r="FJ200" s="162"/>
      <c r="FK200" s="162"/>
      <c r="FL200" s="162"/>
      <c r="FM200" s="162"/>
      <c r="FN200" s="162"/>
      <c r="FO200" s="162"/>
      <c r="FP200" s="162"/>
      <c r="FQ200" s="162"/>
    </row>
    <row r="201" spans="3:173" ht="37.5" customHeight="1">
      <c r="C201" s="175" t="s">
        <v>83</v>
      </c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5"/>
      <c r="CN201" s="175"/>
      <c r="CO201" s="175"/>
      <c r="CP201" s="175"/>
      <c r="CQ201" s="175"/>
      <c r="CR201" s="175"/>
      <c r="CS201" s="175"/>
      <c r="CT201" s="175"/>
      <c r="CU201" s="175"/>
      <c r="CV201" s="175"/>
      <c r="CW201" s="175"/>
      <c r="CX201" s="175"/>
      <c r="CY201" s="175"/>
      <c r="CZ201" s="175"/>
      <c r="DA201" s="175"/>
      <c r="DB201" s="175"/>
      <c r="DC201" s="175"/>
      <c r="DD201" s="175"/>
      <c r="DE201" s="175"/>
      <c r="DF201" s="175"/>
      <c r="DG201" s="175"/>
      <c r="DH201" s="175"/>
      <c r="DI201" s="175"/>
      <c r="DJ201" s="175"/>
      <c r="DK201" s="175"/>
      <c r="DL201" s="175"/>
      <c r="DM201" s="175"/>
      <c r="DN201" s="175"/>
      <c r="DO201" s="175"/>
      <c r="DP201" s="175"/>
      <c r="DQ201" s="175"/>
      <c r="DR201" s="175"/>
      <c r="DS201" s="175"/>
      <c r="DT201" s="175"/>
      <c r="DU201" s="175"/>
      <c r="DV201" s="175"/>
      <c r="DW201" s="175"/>
      <c r="DX201" s="175"/>
      <c r="DY201" s="175"/>
      <c r="DZ201" s="175"/>
      <c r="EA201" s="175"/>
      <c r="EB201" s="175"/>
      <c r="EC201" s="175"/>
      <c r="ED201" s="175"/>
      <c r="EE201" s="175"/>
      <c r="EF201" s="175"/>
      <c r="EG201" s="175"/>
      <c r="EH201" s="175"/>
      <c r="EI201" s="175"/>
      <c r="EJ201" s="175"/>
      <c r="EK201" s="175"/>
      <c r="EL201" s="175"/>
      <c r="EM201" s="175"/>
      <c r="EN201" s="175"/>
      <c r="EO201" s="175"/>
      <c r="EP201" s="175"/>
      <c r="EQ201" s="175"/>
      <c r="ER201" s="175"/>
      <c r="ES201" s="175"/>
      <c r="ET201" s="175"/>
      <c r="EU201" s="175"/>
      <c r="EV201" s="175"/>
      <c r="EW201" s="175"/>
      <c r="EX201" s="175"/>
      <c r="EY201" s="175"/>
      <c r="EZ201" s="175"/>
      <c r="FA201" s="175"/>
      <c r="FB201" s="175"/>
      <c r="FC201" s="175"/>
      <c r="FD201" s="175"/>
      <c r="FE201" s="175"/>
      <c r="FF201" s="175"/>
      <c r="FG201" s="175"/>
      <c r="FH201" s="175"/>
      <c r="FI201" s="175"/>
      <c r="FJ201" s="175"/>
      <c r="FK201" s="175"/>
      <c r="FL201" s="175"/>
      <c r="FM201" s="175"/>
      <c r="FN201" s="175"/>
      <c r="FO201" s="175"/>
      <c r="FP201" s="175"/>
      <c r="FQ201" s="175"/>
    </row>
    <row r="202" spans="3:173" ht="12" customHeight="1">
      <c r="C202" s="130" t="s">
        <v>11</v>
      </c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28" t="s">
        <v>20</v>
      </c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  <c r="EA202" s="128"/>
      <c r="EB202" s="128"/>
      <c r="EC202" s="128"/>
      <c r="ED202" s="128"/>
      <c r="EE202" s="128"/>
      <c r="EF202" s="128"/>
      <c r="EG202" s="128"/>
      <c r="EH202" s="128"/>
      <c r="EI202" s="128"/>
      <c r="EJ202" s="128"/>
      <c r="EK202" s="128"/>
      <c r="EL202" s="128"/>
      <c r="EM202" s="128"/>
      <c r="EN202" s="128"/>
      <c r="EO202" s="128"/>
      <c r="EP202" s="128"/>
      <c r="EQ202" s="128"/>
      <c r="ER202" s="128"/>
      <c r="ES202" s="128"/>
      <c r="ET202" s="128"/>
      <c r="EU202" s="128"/>
      <c r="EV202" s="128"/>
      <c r="EW202" s="128"/>
      <c r="EX202" s="128"/>
      <c r="EY202" s="128"/>
      <c r="EZ202" s="128"/>
      <c r="FA202" s="128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9"/>
    </row>
    <row r="203" spans="3:173" ht="12" customHeight="1">
      <c r="C203" s="127" t="s">
        <v>21</v>
      </c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  <c r="DW203" s="128"/>
      <c r="DX203" s="128"/>
      <c r="DY203" s="128"/>
      <c r="DZ203" s="128"/>
      <c r="EA203" s="128"/>
      <c r="EB203" s="128"/>
      <c r="EC203" s="128"/>
      <c r="ED203" s="128"/>
      <c r="EE203" s="128"/>
      <c r="EF203" s="128"/>
      <c r="EG203" s="128"/>
      <c r="EH203" s="128"/>
      <c r="EI203" s="128"/>
      <c r="EJ203" s="128"/>
      <c r="EK203" s="128"/>
      <c r="EL203" s="128"/>
      <c r="EM203" s="128"/>
      <c r="EN203" s="128"/>
      <c r="EO203" s="128"/>
      <c r="EP203" s="128"/>
      <c r="EQ203" s="128"/>
      <c r="ER203" s="128"/>
      <c r="ES203" s="128"/>
      <c r="ET203" s="128"/>
      <c r="EU203" s="128"/>
      <c r="EV203" s="128"/>
      <c r="EW203" s="128"/>
      <c r="EX203" s="128"/>
      <c r="EY203" s="128"/>
      <c r="EZ203" s="128"/>
      <c r="FA203" s="128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9"/>
    </row>
    <row r="204" spans="3:173" ht="12" customHeight="1">
      <c r="C204" s="123" t="s">
        <v>81</v>
      </c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  <c r="CU204" s="124"/>
      <c r="CV204" s="124"/>
      <c r="CW204" s="124"/>
      <c r="CX204" s="124"/>
      <c r="CY204" s="124"/>
      <c r="CZ204" s="124"/>
      <c r="DA204" s="124"/>
      <c r="DB204" s="124"/>
      <c r="DC204" s="124"/>
      <c r="DD204" s="124"/>
      <c r="DE204" s="124"/>
      <c r="DF204" s="124"/>
      <c r="DG204" s="124"/>
      <c r="DH204" s="124"/>
      <c r="DI204" s="124"/>
      <c r="DJ204" s="124"/>
      <c r="DK204" s="124"/>
      <c r="DL204" s="124"/>
      <c r="DM204" s="124"/>
      <c r="DN204" s="124"/>
      <c r="DO204" s="124"/>
      <c r="DP204" s="124"/>
      <c r="DQ204" s="124"/>
      <c r="DR204" s="124"/>
      <c r="DS204" s="124"/>
      <c r="DT204" s="124"/>
      <c r="DU204" s="124"/>
      <c r="DV204" s="124"/>
      <c r="DW204" s="124"/>
      <c r="DX204" s="124"/>
      <c r="DY204" s="124"/>
      <c r="DZ204" s="124"/>
      <c r="EA204" s="124"/>
      <c r="EB204" s="124"/>
      <c r="EC204" s="124"/>
      <c r="ED204" s="124"/>
      <c r="EE204" s="124"/>
      <c r="EF204" s="124"/>
      <c r="EG204" s="124"/>
      <c r="EH204" s="124"/>
      <c r="EI204" s="124"/>
      <c r="EJ204" s="124"/>
      <c r="EK204" s="124"/>
      <c r="EL204" s="124"/>
      <c r="EM204" s="124"/>
      <c r="EN204" s="124"/>
      <c r="EO204" s="124"/>
      <c r="EP204" s="124"/>
      <c r="EQ204" s="124"/>
      <c r="ER204" s="124"/>
      <c r="ES204" s="124"/>
      <c r="ET204" s="124"/>
      <c r="EU204" s="124"/>
      <c r="EV204" s="124"/>
      <c r="EW204" s="124"/>
      <c r="EX204" s="124"/>
      <c r="EY204" s="124"/>
      <c r="EZ204" s="124"/>
      <c r="FA204" s="124"/>
      <c r="FB204" s="124"/>
      <c r="FC204" s="124"/>
      <c r="FD204" s="124"/>
      <c r="FE204" s="124"/>
      <c r="FF204" s="124"/>
      <c r="FG204" s="124"/>
      <c r="FH204" s="124"/>
      <c r="FI204" s="124"/>
      <c r="FJ204" s="124"/>
      <c r="FK204" s="124"/>
      <c r="FL204" s="124"/>
      <c r="FM204" s="124"/>
      <c r="FN204" s="124"/>
      <c r="FO204" s="124"/>
      <c r="FP204" s="124"/>
      <c r="FQ204" s="95"/>
    </row>
    <row r="205" spans="3:173" ht="12" customHeight="1">
      <c r="C205" s="123" t="s">
        <v>22</v>
      </c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  <c r="CU205" s="124"/>
      <c r="CV205" s="124"/>
      <c r="CW205" s="124"/>
      <c r="CX205" s="124"/>
      <c r="CY205" s="124"/>
      <c r="CZ205" s="124"/>
      <c r="DA205" s="124"/>
      <c r="DB205" s="124"/>
      <c r="DC205" s="124"/>
      <c r="DD205" s="124"/>
      <c r="DE205" s="124"/>
      <c r="DF205" s="124"/>
      <c r="DG205" s="124"/>
      <c r="DH205" s="124"/>
      <c r="DI205" s="124"/>
      <c r="DJ205" s="124"/>
      <c r="DK205" s="124"/>
      <c r="DL205" s="124"/>
      <c r="DM205" s="124"/>
      <c r="DN205" s="124"/>
      <c r="DO205" s="124"/>
      <c r="DP205" s="124"/>
      <c r="DQ205" s="124"/>
      <c r="DR205" s="124"/>
      <c r="DS205" s="124"/>
      <c r="DT205" s="124"/>
      <c r="DU205" s="124"/>
      <c r="DV205" s="124"/>
      <c r="DW205" s="124"/>
      <c r="DX205" s="124"/>
      <c r="DY205" s="124"/>
      <c r="DZ205" s="124"/>
      <c r="EA205" s="124"/>
      <c r="EB205" s="124"/>
      <c r="EC205" s="124"/>
      <c r="ED205" s="124"/>
      <c r="EE205" s="124"/>
      <c r="EF205" s="124"/>
      <c r="EG205" s="124"/>
      <c r="EH205" s="124"/>
      <c r="EI205" s="124"/>
      <c r="EJ205" s="124"/>
      <c r="EK205" s="124"/>
      <c r="EL205" s="124"/>
      <c r="EM205" s="124"/>
      <c r="EN205" s="124"/>
      <c r="EO205" s="124"/>
      <c r="EP205" s="124"/>
      <c r="EQ205" s="124"/>
      <c r="ER205" s="124"/>
      <c r="ES205" s="124"/>
      <c r="ET205" s="124"/>
      <c r="EU205" s="124"/>
      <c r="EV205" s="124"/>
      <c r="EW205" s="124"/>
      <c r="EX205" s="124"/>
      <c r="EY205" s="124"/>
      <c r="EZ205" s="124"/>
      <c r="FA205" s="124"/>
      <c r="FB205" s="124"/>
      <c r="FC205" s="124"/>
      <c r="FD205" s="124"/>
      <c r="FE205" s="124"/>
      <c r="FF205" s="124"/>
      <c r="FG205" s="124"/>
      <c r="FH205" s="124"/>
      <c r="FI205" s="124"/>
      <c r="FJ205" s="124"/>
      <c r="FK205" s="124"/>
      <c r="FL205" s="124"/>
      <c r="FM205" s="124"/>
      <c r="FN205" s="124"/>
      <c r="FO205" s="124"/>
      <c r="FP205" s="124"/>
      <c r="FQ205" s="95"/>
    </row>
    <row r="206" spans="3:173" ht="12" customHeight="1">
      <c r="C206" s="127" t="s">
        <v>25</v>
      </c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  <c r="DW206" s="128"/>
      <c r="DX206" s="128"/>
      <c r="DY206" s="128"/>
      <c r="DZ206" s="128"/>
      <c r="EA206" s="128"/>
      <c r="EB206" s="128"/>
      <c r="EC206" s="128"/>
      <c r="ED206" s="128"/>
      <c r="EE206" s="128"/>
      <c r="EF206" s="128"/>
      <c r="EG206" s="128"/>
      <c r="EH206" s="128"/>
      <c r="EI206" s="128"/>
      <c r="EJ206" s="128"/>
      <c r="EK206" s="128"/>
      <c r="EL206" s="128"/>
      <c r="EM206" s="128"/>
      <c r="EN206" s="128"/>
      <c r="EO206" s="128"/>
      <c r="EP206" s="128"/>
      <c r="EQ206" s="128"/>
      <c r="ER206" s="128"/>
      <c r="ES206" s="128"/>
      <c r="ET206" s="128"/>
      <c r="EU206" s="128"/>
      <c r="EV206" s="128"/>
      <c r="EW206" s="128"/>
      <c r="EX206" s="128"/>
      <c r="EY206" s="128"/>
      <c r="EZ206" s="128"/>
      <c r="FA206" s="128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9"/>
    </row>
    <row r="208" spans="1:175" s="3" customFormat="1" ht="7.5" customHeight="1">
      <c r="A208" s="104"/>
      <c r="B208" s="8"/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6"/>
      <c r="AD208" s="26"/>
      <c r="AE208" s="26"/>
      <c r="AF208" s="27"/>
      <c r="AG208" s="27"/>
      <c r="AH208" s="27"/>
      <c r="AI208" s="27"/>
      <c r="AJ208" s="27"/>
      <c r="AK208" s="27"/>
      <c r="AL208" s="26"/>
      <c r="AM208" s="26"/>
      <c r="AN208" s="26"/>
      <c r="AO208" s="26"/>
      <c r="AP208" s="26"/>
      <c r="AQ208" s="26"/>
      <c r="AR208" s="26"/>
      <c r="AS208" s="27"/>
      <c r="AT208" s="27"/>
      <c r="AU208" s="27"/>
      <c r="AV208" s="27"/>
      <c r="AW208" s="27"/>
      <c r="AX208" s="27"/>
      <c r="AY208" s="27"/>
      <c r="AZ208" s="27"/>
      <c r="BA208" s="27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8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9"/>
      <c r="EZ208" s="29"/>
      <c r="FA208" s="30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3"/>
      <c r="FS208" s="31"/>
    </row>
    <row r="637" spans="1:3" s="3" customFormat="1" ht="3.75" customHeight="1">
      <c r="A637" s="104"/>
      <c r="B637" s="8"/>
      <c r="C637" s="4"/>
    </row>
    <row r="638" spans="1:3" s="3" customFormat="1" ht="3.75" customHeight="1">
      <c r="A638" s="104"/>
      <c r="B638" s="8"/>
      <c r="C638" s="4"/>
    </row>
    <row r="639" spans="1:3" s="3" customFormat="1" ht="3.75" customHeight="1">
      <c r="A639" s="104"/>
      <c r="B639" s="8"/>
      <c r="C639" s="4"/>
    </row>
    <row r="640" spans="1:3" s="3" customFormat="1" ht="3.75" customHeight="1">
      <c r="A640" s="104"/>
      <c r="B640" s="8"/>
      <c r="C640" s="4"/>
    </row>
    <row r="641" spans="1:3" s="3" customFormat="1" ht="3.75" customHeight="1">
      <c r="A641" s="104"/>
      <c r="B641" s="8"/>
      <c r="C641" s="4"/>
    </row>
    <row r="642" spans="1:3" s="3" customFormat="1" ht="3.75" customHeight="1">
      <c r="A642" s="104"/>
      <c r="B642" s="8"/>
      <c r="C642" s="4"/>
    </row>
    <row r="643" spans="1:3" s="3" customFormat="1" ht="3.75" customHeight="1">
      <c r="A643" s="104"/>
      <c r="B643" s="8"/>
      <c r="C643" s="4"/>
    </row>
    <row r="644" spans="1:3" s="3" customFormat="1" ht="3.75" customHeight="1">
      <c r="A644" s="104"/>
      <c r="B644" s="8"/>
      <c r="C644" s="4"/>
    </row>
    <row r="645" spans="1:3" s="3" customFormat="1" ht="3.75" customHeight="1">
      <c r="A645" s="104"/>
      <c r="B645" s="8"/>
      <c r="C645" s="4"/>
    </row>
    <row r="646" spans="1:3" s="3" customFormat="1" ht="3.75" customHeight="1">
      <c r="A646" s="104"/>
      <c r="B646" s="8"/>
      <c r="C646" s="4"/>
    </row>
    <row r="647" spans="1:3" s="3" customFormat="1" ht="3.75" customHeight="1">
      <c r="A647" s="104"/>
      <c r="B647" s="8"/>
      <c r="C647" s="4"/>
    </row>
    <row r="648" spans="1:3" s="3" customFormat="1" ht="3.75" customHeight="1">
      <c r="A648" s="104"/>
      <c r="B648" s="8"/>
      <c r="C648" s="4"/>
    </row>
    <row r="649" spans="1:3" s="3" customFormat="1" ht="3.75" customHeight="1">
      <c r="A649" s="104"/>
      <c r="B649" s="8"/>
      <c r="C649" s="4"/>
    </row>
  </sheetData>
  <mergeCells count="132">
    <mergeCell ref="CO196:CS196"/>
    <mergeCell ref="C159:H161"/>
    <mergeCell ref="D9:F9"/>
    <mergeCell ref="D36:F36"/>
    <mergeCell ref="BR55:BZ57"/>
    <mergeCell ref="L58:P60"/>
    <mergeCell ref="I59:K63"/>
    <mergeCell ref="D38:F38"/>
    <mergeCell ref="D39:F39"/>
    <mergeCell ref="FB49:FF54"/>
    <mergeCell ref="CW58:DB60"/>
    <mergeCell ref="H36:FQ36"/>
    <mergeCell ref="ER49:FA54"/>
    <mergeCell ref="DC141:DH143"/>
    <mergeCell ref="BB142:BG144"/>
    <mergeCell ref="BP142:BU144"/>
    <mergeCell ref="CB142:CG144"/>
    <mergeCell ref="CP142:CU144"/>
    <mergeCell ref="AO141:AT143"/>
    <mergeCell ref="EO122:EQ126"/>
    <mergeCell ref="S58:X60"/>
    <mergeCell ref="C179:P179"/>
    <mergeCell ref="D108:F112"/>
    <mergeCell ref="ET94:EV102"/>
    <mergeCell ref="BI141:BN143"/>
    <mergeCell ref="CI141:CN143"/>
    <mergeCell ref="C158:K158"/>
    <mergeCell ref="ET126:EV134"/>
    <mergeCell ref="C165:H170"/>
    <mergeCell ref="D33:F33"/>
    <mergeCell ref="H33:FQ33"/>
    <mergeCell ref="D34:F34"/>
    <mergeCell ref="H34:FQ34"/>
    <mergeCell ref="S5:FQ5"/>
    <mergeCell ref="S7:FQ7"/>
    <mergeCell ref="CH27:FQ29"/>
    <mergeCell ref="D32:F32"/>
    <mergeCell ref="C7:R7"/>
    <mergeCell ref="H32:FQ32"/>
    <mergeCell ref="C5:R5"/>
    <mergeCell ref="H9:FQ9"/>
    <mergeCell ref="C201:FQ201"/>
    <mergeCell ref="CU187:FQ187"/>
    <mergeCell ref="DJ184:DU184"/>
    <mergeCell ref="DV184:DZ184"/>
    <mergeCell ref="EC184:ES184"/>
    <mergeCell ref="CT184:DB184"/>
    <mergeCell ref="DC184:DG184"/>
    <mergeCell ref="EU184:FL184"/>
    <mergeCell ref="FM184:FQ184"/>
    <mergeCell ref="CQ186:FQ186"/>
    <mergeCell ref="C175:H177"/>
    <mergeCell ref="CW165:DM170"/>
    <mergeCell ref="CU196:FQ196"/>
    <mergeCell ref="CU197:FQ197"/>
    <mergeCell ref="CU195:FQ195"/>
    <mergeCell ref="CU188:FQ188"/>
    <mergeCell ref="CU189:FQ189"/>
    <mergeCell ref="CO190:CS190"/>
    <mergeCell ref="CU190:FQ190"/>
    <mergeCell ref="CO187:CS187"/>
    <mergeCell ref="CU200:FQ200"/>
    <mergeCell ref="CU198:FQ198"/>
    <mergeCell ref="CU199:FQ199"/>
    <mergeCell ref="BN169:BQ169"/>
    <mergeCell ref="BN175:BQ175"/>
    <mergeCell ref="BN176:BQ176"/>
    <mergeCell ref="BN177:BQ177"/>
    <mergeCell ref="CO198:CS198"/>
    <mergeCell ref="D184:CS184"/>
    <mergeCell ref="CO194:CS194"/>
    <mergeCell ref="C82:C87"/>
    <mergeCell ref="BV146:CC148"/>
    <mergeCell ref="DO146:DT148"/>
    <mergeCell ref="AJ146:AO148"/>
    <mergeCell ref="H39:FQ39"/>
    <mergeCell ref="H38:FQ38"/>
    <mergeCell ref="C206:FQ206"/>
    <mergeCell ref="C202:V202"/>
    <mergeCell ref="W202:FQ202"/>
    <mergeCell ref="C203:FQ203"/>
    <mergeCell ref="C205:FQ205"/>
    <mergeCell ref="C204:FQ204"/>
    <mergeCell ref="EN49:EQ54"/>
    <mergeCell ref="C114:C119"/>
    <mergeCell ref="AF58:AK60"/>
    <mergeCell ref="DT58:DY60"/>
    <mergeCell ref="DZ58:EE60"/>
    <mergeCell ref="Y57:AD59"/>
    <mergeCell ref="DM57:DR59"/>
    <mergeCell ref="AR58:AW60"/>
    <mergeCell ref="BD58:BI60"/>
    <mergeCell ref="BP58:BU60"/>
    <mergeCell ref="CB58:CG60"/>
    <mergeCell ref="DF58:DK60"/>
    <mergeCell ref="BN161:BQ161"/>
    <mergeCell ref="CN58:CS60"/>
    <mergeCell ref="EY99:FA107"/>
    <mergeCell ref="D71:F75"/>
    <mergeCell ref="E87:G91"/>
    <mergeCell ref="E101:G105"/>
    <mergeCell ref="E77:G81"/>
    <mergeCell ref="I88:K96"/>
    <mergeCell ref="EO71:EQ75"/>
    <mergeCell ref="EP79:ER83"/>
    <mergeCell ref="EY119:FA123"/>
    <mergeCell ref="C95:C100"/>
    <mergeCell ref="C101:C106"/>
    <mergeCell ref="C89:C94"/>
    <mergeCell ref="C121:C126"/>
    <mergeCell ref="EP101:ER105"/>
    <mergeCell ref="EY109:FA113"/>
    <mergeCell ref="EY114:FA118"/>
    <mergeCell ref="EP90:ER94"/>
    <mergeCell ref="EP113:ER117"/>
    <mergeCell ref="AV55:BA57"/>
    <mergeCell ref="BB55:BG57"/>
    <mergeCell ref="BH55:BM57"/>
    <mergeCell ref="BC146:BH148"/>
    <mergeCell ref="BI146:BN148"/>
    <mergeCell ref="EL123:EN127"/>
    <mergeCell ref="EL128:EN132"/>
    <mergeCell ref="EL133:EN137"/>
    <mergeCell ref="BS150:BZ152"/>
    <mergeCell ref="C127:C132"/>
    <mergeCell ref="C133:C138"/>
    <mergeCell ref="BN159:BQ159"/>
    <mergeCell ref="BN160:BQ160"/>
    <mergeCell ref="BO146:BT148"/>
    <mergeCell ref="AX150:BC152"/>
    <mergeCell ref="BD150:BI152"/>
    <mergeCell ref="BJ150:BO152"/>
  </mergeCells>
  <hyperlinks>
    <hyperlink ref="C159" r:id="rId1" display="http://www.gyorshazak.extra.hu/v-arak-falak.html#falak16"/>
    <hyperlink ref="C165" r:id="rId2" display="http://www.gyorshazak.extra.hu/v-arak-s.falak.html#sfalak"/>
    <hyperlink ref="C175" r:id="rId3" display="http://www.gyorshazak.extra.hu/v-arak-fodemek21.html#pallok21"/>
    <hyperlink ref="CW165" r:id="rId4" display="http://www.gyorshazak.extra.hu/v-arak-x.falak.html#xfalak"/>
    <hyperlink ref="C179" r:id="rId5" display="http://www.gyorshazak.extra.hu/cataloge/index.html"/>
    <hyperlink ref="C5:R5" r:id="rId6" display="Töltsd le: excel10.xlb grafikai beállító fájl"/>
    <hyperlink ref="C7:R7" r:id="rId7" display="Átállás kis ikonokra, kövesd Windows üziket…"/>
  </hyperlinks>
  <printOptions horizontalCentered="1"/>
  <pageMargins left="0.1968503937007874" right="0.1968503937007874" top="0.7086614173228347" bottom="0.5905511811023623" header="0.2755905511811024" footer="0.3937007874015748"/>
  <pageSetup orientation="portrait" paperSize="9" scale="81" r:id="rId9"/>
  <headerFooter alignWithMargins="0">
    <oddHeader>&amp;L&amp;"Arial Narrow,Normál"&amp;8Öko Bautechnik Könnyűszerkezetű Épület és Mobilház Gyártó Kft
Tel: 06302752235;   bautechnik@eurocomnet.hu&amp;R&amp;"Arial Narrow,Normál"&amp;8HUNGARIA. Régió: Pest megye
 2230. Gyömrő  Kőhatár. Külterület
</oddHeader>
    <oddFooter>&amp;C&amp;"Arial Narrow,Normál"&amp;7&amp;A
&amp;F&amp;R&amp;8&amp;P</oddFooter>
  </headerFooter>
  <rowBreaks count="1" manualBreakCount="1">
    <brk id="208" min="1" max="172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showRowColHeaders="0" defaultGridColor="0" zoomScale="85" zoomScaleNormal="85" zoomScaleSheetLayoutView="85" colorId="23" workbookViewId="0" topLeftCell="A1">
      <selection activeCell="C4" sqref="C4:FP4"/>
    </sheetView>
  </sheetViews>
  <sheetFormatPr defaultColWidth="9.00390625" defaultRowHeight="3.75" customHeight="1"/>
  <cols>
    <col min="1" max="1" width="13.75390625" style="104" customWidth="1"/>
    <col min="2" max="2" width="1.00390625" style="105" customWidth="1"/>
    <col min="3" max="3" width="3.125" style="111" customWidth="1"/>
    <col min="4" max="174" width="0.74609375" style="103" customWidth="1"/>
    <col min="175" max="16384" width="0.74609375" style="104" hidden="1" customWidth="1"/>
  </cols>
  <sheetData>
    <row r="1" spans="2:174" ht="3.75" customHeight="1">
      <c r="B1" s="104"/>
      <c r="C1" s="118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</row>
    <row r="2" spans="2:174" ht="3.75" customHeight="1">
      <c r="B2" s="104"/>
      <c r="C2" s="118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</row>
    <row r="3" ht="3.75" customHeight="1" thickBot="1"/>
    <row r="4" spans="1:175" s="8" customFormat="1" ht="30.75" customHeight="1" thickBot="1">
      <c r="A4" s="104"/>
      <c r="C4" s="261" t="s">
        <v>87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2"/>
      <c r="FL4" s="262"/>
      <c r="FM4" s="262"/>
      <c r="FN4" s="262"/>
      <c r="FO4" s="262"/>
      <c r="FP4" s="263"/>
      <c r="FQ4" s="13"/>
      <c r="FR4" s="13"/>
      <c r="FS4" s="6"/>
    </row>
    <row r="56" spans="3:173" ht="4.5" customHeight="1">
      <c r="C56" s="118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</row>
    <row r="65" ht="14.25" customHeight="1">
      <c r="C65" s="112" t="s">
        <v>57</v>
      </c>
    </row>
    <row r="70" spans="3:173" ht="3.75" customHeight="1">
      <c r="C70" s="9"/>
      <c r="D70" s="14"/>
      <c r="E70" s="14"/>
      <c r="F70" s="1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</row>
    <row r="71" spans="3:173" ht="3.75" customHeight="1" thickBot="1">
      <c r="C71" s="9"/>
      <c r="D71" s="14"/>
      <c r="E71" s="14"/>
      <c r="F71" s="14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</row>
    <row r="72" spans="3:173" ht="3.75" customHeight="1">
      <c r="C72" s="9"/>
      <c r="D72" s="14"/>
      <c r="E72" s="14"/>
      <c r="F72" s="1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96" t="s">
        <v>24</v>
      </c>
      <c r="EO72" s="97"/>
      <c r="EP72" s="97"/>
      <c r="EQ72" s="71"/>
      <c r="ER72" s="207">
        <f>EY119*BT75-(C141*Z165)-(ET143*DO165)</f>
        <v>74.4876</v>
      </c>
      <c r="ES72" s="208"/>
      <c r="ET72" s="208"/>
      <c r="EU72" s="208"/>
      <c r="EV72" s="208"/>
      <c r="EW72" s="208"/>
      <c r="EX72" s="208"/>
      <c r="EY72" s="208"/>
      <c r="EZ72" s="208"/>
      <c r="FA72" s="208"/>
      <c r="FB72" s="214" t="s">
        <v>0</v>
      </c>
      <c r="FC72" s="208"/>
      <c r="FD72" s="208"/>
      <c r="FE72" s="208"/>
      <c r="FF72" s="215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</row>
    <row r="73" spans="3:173" ht="3.75" customHeight="1">
      <c r="C73" s="9"/>
      <c r="D73" s="14"/>
      <c r="E73" s="14"/>
      <c r="F73" s="14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7"/>
      <c r="DR73" s="17"/>
      <c r="DS73" s="17"/>
      <c r="DT73" s="17"/>
      <c r="DU73" s="17"/>
      <c r="DV73" s="17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97"/>
      <c r="EO73" s="97"/>
      <c r="EP73" s="97"/>
      <c r="EQ73" s="71"/>
      <c r="ER73" s="209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71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</row>
    <row r="74" spans="3:173" ht="3.75" customHeight="1">
      <c r="C74" s="9"/>
      <c r="D74" s="14"/>
      <c r="E74" s="14"/>
      <c r="F74" s="14"/>
      <c r="G74" s="16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8"/>
      <c r="X74" s="8"/>
      <c r="Y74" s="8"/>
      <c r="AU74" s="14"/>
      <c r="BH74" s="14"/>
      <c r="BI74" s="8"/>
      <c r="BJ74" s="8"/>
      <c r="BK74" s="8"/>
      <c r="BL74" s="8"/>
      <c r="BM74" s="8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L74" s="8"/>
      <c r="CM74" s="14"/>
      <c r="CN74" s="14"/>
      <c r="CO74" s="14"/>
      <c r="CP74" s="14"/>
      <c r="CQ74" s="14"/>
      <c r="CR74" s="14"/>
      <c r="CS74" s="14"/>
      <c r="CT74" s="14"/>
      <c r="CU74" s="8"/>
      <c r="CV74" s="8"/>
      <c r="CW74" s="8"/>
      <c r="CX74" s="8"/>
      <c r="CY74" s="8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7"/>
      <c r="DR74" s="17"/>
      <c r="DS74" s="17"/>
      <c r="DT74" s="17"/>
      <c r="DU74" s="17"/>
      <c r="DV74" s="17"/>
      <c r="DW74" s="16"/>
      <c r="DX74" s="16"/>
      <c r="DY74" s="8"/>
      <c r="DZ74" s="8"/>
      <c r="EA74" s="8"/>
      <c r="EB74" s="8"/>
      <c r="EC74" s="8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97"/>
      <c r="EO74" s="97"/>
      <c r="EP74" s="97"/>
      <c r="EQ74" s="71"/>
      <c r="ER74" s="209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71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</row>
    <row r="75" spans="3:173" ht="3.75" customHeight="1">
      <c r="C75" s="9"/>
      <c r="D75" s="16"/>
      <c r="E75" s="16"/>
      <c r="F75" s="16"/>
      <c r="G75" s="16"/>
      <c r="H75" s="14"/>
      <c r="I75" s="14"/>
      <c r="J75" s="14"/>
      <c r="K75" s="14"/>
      <c r="L75" s="14"/>
      <c r="M75" s="14"/>
      <c r="N75" s="14"/>
      <c r="O75" s="14"/>
      <c r="P75" s="14"/>
      <c r="Q75" s="16"/>
      <c r="R75" s="16"/>
      <c r="S75" s="16"/>
      <c r="T75" s="16"/>
      <c r="U75" s="8"/>
      <c r="V75" s="8"/>
      <c r="W75" s="8"/>
      <c r="X75" s="8"/>
      <c r="Y75" s="8"/>
      <c r="AU75" s="16"/>
      <c r="AV75" s="224">
        <f>BT75/BJ75</f>
        <v>40.99999999999999</v>
      </c>
      <c r="AW75" s="224"/>
      <c r="AX75" s="224"/>
      <c r="AY75" s="224"/>
      <c r="AZ75" s="224"/>
      <c r="BA75" s="224"/>
      <c r="BB75" s="224"/>
      <c r="BC75" s="224" t="s">
        <v>64</v>
      </c>
      <c r="BD75" s="224"/>
      <c r="BE75" s="224"/>
      <c r="BF75" s="224"/>
      <c r="BG75" s="224"/>
      <c r="BH75" s="224"/>
      <c r="BI75" s="119"/>
      <c r="BJ75" s="224">
        <v>0.33</v>
      </c>
      <c r="BK75" s="224"/>
      <c r="BL75" s="224"/>
      <c r="BM75" s="224"/>
      <c r="BN75" s="224"/>
      <c r="BO75" s="224"/>
      <c r="BP75" s="224"/>
      <c r="BQ75" s="226" t="s">
        <v>63</v>
      </c>
      <c r="BR75" s="226"/>
      <c r="BT75" s="136">
        <f>(L79+S79+Y78+AF79+AR79+BD79+BP79+CB79+CN79+CW79+DF79+DM78+DT79+DZ79)/100</f>
        <v>13.53</v>
      </c>
      <c r="BU75" s="136"/>
      <c r="BV75" s="136"/>
      <c r="BW75" s="136"/>
      <c r="BX75" s="136"/>
      <c r="BY75" s="136"/>
      <c r="BZ75" s="136"/>
      <c r="CA75" s="136"/>
      <c r="CB75" s="136"/>
      <c r="CO75" s="16"/>
      <c r="CP75" s="16"/>
      <c r="CQ75" s="16"/>
      <c r="CR75" s="16"/>
      <c r="CS75" s="16"/>
      <c r="CT75" s="16"/>
      <c r="CU75" s="8"/>
      <c r="CV75" s="8"/>
      <c r="CW75" s="8"/>
      <c r="CX75" s="8"/>
      <c r="CY75" s="8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8"/>
      <c r="DR75" s="8"/>
      <c r="DS75" s="8"/>
      <c r="DT75" s="8"/>
      <c r="DU75" s="8"/>
      <c r="DV75" s="17"/>
      <c r="DW75" s="16"/>
      <c r="DX75" s="16"/>
      <c r="DY75" s="8"/>
      <c r="DZ75" s="8"/>
      <c r="EA75" s="8"/>
      <c r="EB75" s="8"/>
      <c r="EC75" s="8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97"/>
      <c r="EO75" s="97"/>
      <c r="EP75" s="97"/>
      <c r="EQ75" s="71"/>
      <c r="ER75" s="209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7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</row>
    <row r="76" spans="1:256" s="110" customFormat="1" ht="3.75" customHeight="1">
      <c r="A76" s="104"/>
      <c r="B76" s="105"/>
      <c r="C76" s="9"/>
      <c r="D76" s="16"/>
      <c r="E76" s="16"/>
      <c r="F76" s="16"/>
      <c r="G76" s="16"/>
      <c r="H76" s="14"/>
      <c r="I76" s="14"/>
      <c r="J76" s="14"/>
      <c r="K76" s="14"/>
      <c r="L76" s="14"/>
      <c r="M76" s="14"/>
      <c r="N76" s="14"/>
      <c r="O76" s="14"/>
      <c r="P76" s="14"/>
      <c r="Q76" s="16"/>
      <c r="R76" s="16"/>
      <c r="S76" s="16"/>
      <c r="T76" s="16"/>
      <c r="U76" s="8"/>
      <c r="V76" s="8"/>
      <c r="W76" s="8"/>
      <c r="X76" s="8"/>
      <c r="Y76" s="8"/>
      <c r="AU76" s="1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20"/>
      <c r="BJ76" s="136"/>
      <c r="BK76" s="136"/>
      <c r="BL76" s="136"/>
      <c r="BM76" s="136"/>
      <c r="BN76" s="136"/>
      <c r="BO76" s="136"/>
      <c r="BP76" s="136"/>
      <c r="BQ76" s="227"/>
      <c r="BR76" s="227"/>
      <c r="BT76" s="136"/>
      <c r="BU76" s="136"/>
      <c r="BV76" s="136"/>
      <c r="BW76" s="136"/>
      <c r="BX76" s="136"/>
      <c r="BY76" s="136"/>
      <c r="BZ76" s="136"/>
      <c r="CA76" s="136"/>
      <c r="CB76" s="136"/>
      <c r="CO76" s="16"/>
      <c r="CP76" s="16"/>
      <c r="CQ76" s="16"/>
      <c r="CR76" s="16"/>
      <c r="CS76" s="16"/>
      <c r="CT76" s="16"/>
      <c r="CU76" s="8"/>
      <c r="CV76" s="8"/>
      <c r="CW76" s="8"/>
      <c r="CX76" s="8"/>
      <c r="CY76" s="8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8"/>
      <c r="DR76" s="8"/>
      <c r="DS76" s="8"/>
      <c r="DT76" s="8"/>
      <c r="DU76" s="8"/>
      <c r="DV76" s="16"/>
      <c r="DW76" s="16"/>
      <c r="DX76" s="16"/>
      <c r="DY76" s="8"/>
      <c r="DZ76" s="8"/>
      <c r="EA76" s="8"/>
      <c r="EB76" s="8"/>
      <c r="EC76" s="8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  <c r="IR76" s="154"/>
      <c r="IS76" s="154"/>
      <c r="IT76" s="154"/>
      <c r="IU76" s="154"/>
      <c r="IV76" s="154"/>
    </row>
    <row r="77" spans="1:256" s="110" customFormat="1" ht="3.75" customHeight="1">
      <c r="A77" s="104"/>
      <c r="B77" s="105"/>
      <c r="C77" s="9"/>
      <c r="D77" s="16"/>
      <c r="E77" s="16"/>
      <c r="F77" s="16"/>
      <c r="G77" s="16"/>
      <c r="H77" s="14"/>
      <c r="I77" s="14"/>
      <c r="J77" s="14"/>
      <c r="K77" s="14"/>
      <c r="L77" s="14"/>
      <c r="M77" s="14"/>
      <c r="N77" s="14"/>
      <c r="O77" s="14"/>
      <c r="P77" s="14"/>
      <c r="Q77" s="16"/>
      <c r="R77" s="16"/>
      <c r="S77" s="16"/>
      <c r="T77" s="16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121"/>
      <c r="BJ77" s="225"/>
      <c r="BK77" s="225"/>
      <c r="BL77" s="225"/>
      <c r="BM77" s="225"/>
      <c r="BN77" s="225"/>
      <c r="BO77" s="225"/>
      <c r="BP77" s="225"/>
      <c r="BQ77" s="228"/>
      <c r="BR77" s="228"/>
      <c r="BT77" s="136"/>
      <c r="BU77" s="136"/>
      <c r="BV77" s="136"/>
      <c r="BW77" s="136"/>
      <c r="BX77" s="136"/>
      <c r="BY77" s="136"/>
      <c r="BZ77" s="136"/>
      <c r="CA77" s="136"/>
      <c r="CB77" s="136"/>
      <c r="CC77" s="8"/>
      <c r="CD77" s="8"/>
      <c r="CE77" s="8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8"/>
      <c r="DR77" s="8"/>
      <c r="DS77" s="8"/>
      <c r="DT77" s="8"/>
      <c r="DU77" s="8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  <c r="GC77" s="154"/>
      <c r="GD77" s="154"/>
      <c r="GE77" s="154"/>
      <c r="GF77" s="154"/>
      <c r="GG77" s="154"/>
      <c r="GH77" s="154"/>
      <c r="GI77" s="154"/>
      <c r="GJ77" s="154"/>
      <c r="GK77" s="154"/>
      <c r="GL77" s="154"/>
      <c r="GM77" s="154"/>
      <c r="GN77" s="154"/>
      <c r="GO77" s="154"/>
      <c r="GP77" s="154"/>
      <c r="GQ77" s="154"/>
      <c r="GR77" s="154"/>
      <c r="GS77" s="154"/>
      <c r="GT77" s="154"/>
      <c r="GU77" s="154"/>
      <c r="GV77" s="154"/>
      <c r="GW77" s="154"/>
      <c r="GX77" s="154"/>
      <c r="GY77" s="154"/>
      <c r="GZ77" s="154"/>
      <c r="HA77" s="154"/>
      <c r="HB77" s="154"/>
      <c r="HC77" s="154"/>
      <c r="HD77" s="154"/>
      <c r="HE77" s="154"/>
      <c r="HF77" s="154"/>
      <c r="HG77" s="154"/>
      <c r="HH77" s="154"/>
      <c r="HI77" s="154"/>
      <c r="HJ77" s="154"/>
      <c r="HK77" s="154"/>
      <c r="HL77" s="154"/>
      <c r="HM77" s="154"/>
      <c r="HN77" s="154"/>
      <c r="HO77" s="154"/>
      <c r="HP77" s="154"/>
      <c r="HQ77" s="154"/>
      <c r="HR77" s="154"/>
      <c r="HS77" s="154"/>
      <c r="HT77" s="154"/>
      <c r="HU77" s="154"/>
      <c r="HV77" s="154"/>
      <c r="HW77" s="154"/>
      <c r="HX77" s="154"/>
      <c r="HY77" s="154"/>
      <c r="HZ77" s="154"/>
      <c r="IA77" s="154"/>
      <c r="IB77" s="154"/>
      <c r="IC77" s="154"/>
      <c r="ID77" s="154"/>
      <c r="IE77" s="154"/>
      <c r="IF77" s="154"/>
      <c r="IG77" s="154"/>
      <c r="IH77" s="154"/>
      <c r="II77" s="154"/>
      <c r="IJ77" s="154"/>
      <c r="IK77" s="154"/>
      <c r="IL77" s="154"/>
      <c r="IM77" s="154"/>
      <c r="IN77" s="154"/>
      <c r="IO77" s="154"/>
      <c r="IP77" s="154"/>
      <c r="IQ77" s="154"/>
      <c r="IR77" s="154"/>
      <c r="IS77" s="154"/>
      <c r="IT77" s="154"/>
      <c r="IU77" s="154"/>
      <c r="IV77" s="154"/>
    </row>
    <row r="78" spans="1:256" s="110" customFormat="1" ht="3.75" customHeight="1">
      <c r="A78" s="104"/>
      <c r="B78" s="105"/>
      <c r="C78" s="9"/>
      <c r="D78" s="16"/>
      <c r="E78" s="16"/>
      <c r="F78" s="16"/>
      <c r="G78" s="16"/>
      <c r="H78" s="14"/>
      <c r="I78" s="14"/>
      <c r="J78" s="14"/>
      <c r="K78" s="14"/>
      <c r="L78" s="14"/>
      <c r="M78" s="14"/>
      <c r="N78" s="14"/>
      <c r="O78" s="14"/>
      <c r="P78" s="14"/>
      <c r="Q78" s="16"/>
      <c r="R78" s="16"/>
      <c r="S78" s="16"/>
      <c r="T78" s="16"/>
      <c r="U78" s="16"/>
      <c r="V78" s="16"/>
      <c r="W78" s="16"/>
      <c r="X78" s="16"/>
      <c r="Y78" s="219">
        <v>16.5</v>
      </c>
      <c r="Z78" s="219"/>
      <c r="AA78" s="219"/>
      <c r="AB78" s="219"/>
      <c r="AC78" s="219"/>
      <c r="AD78" s="219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BQ78" s="16"/>
      <c r="CA78" s="16"/>
      <c r="CB78" s="8"/>
      <c r="CC78" s="8"/>
      <c r="CD78" s="8"/>
      <c r="CE78" s="8"/>
      <c r="CF78" s="8"/>
      <c r="CG78" s="8"/>
      <c r="CH78" s="8"/>
      <c r="CI78" s="8"/>
      <c r="CJ78" s="8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219">
        <f>Y78</f>
        <v>16.5</v>
      </c>
      <c r="DN78" s="217"/>
      <c r="DO78" s="217"/>
      <c r="DP78" s="217"/>
      <c r="DQ78" s="217"/>
      <c r="DR78" s="217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/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  <c r="HJ78" s="154"/>
      <c r="HK78" s="154"/>
      <c r="HL78" s="154"/>
      <c r="HM78" s="154"/>
      <c r="HN78" s="154"/>
      <c r="HO78" s="154"/>
      <c r="HP78" s="154"/>
      <c r="HQ78" s="154"/>
      <c r="HR78" s="154"/>
      <c r="HS78" s="154"/>
      <c r="HT78" s="154"/>
      <c r="HU78" s="154"/>
      <c r="HV78" s="154"/>
      <c r="HW78" s="154"/>
      <c r="HX78" s="154"/>
      <c r="HY78" s="154"/>
      <c r="HZ78" s="154"/>
      <c r="IA78" s="154"/>
      <c r="IB78" s="154"/>
      <c r="IC78" s="154"/>
      <c r="ID78" s="154"/>
      <c r="IE78" s="154"/>
      <c r="IF78" s="154"/>
      <c r="IG78" s="154"/>
      <c r="IH78" s="154"/>
      <c r="II78" s="154"/>
      <c r="IJ78" s="154"/>
      <c r="IK78" s="154"/>
      <c r="IL78" s="154"/>
      <c r="IM78" s="154"/>
      <c r="IN78" s="154"/>
      <c r="IO78" s="154"/>
      <c r="IP78" s="154"/>
      <c r="IQ78" s="154"/>
      <c r="IR78" s="154"/>
      <c r="IS78" s="154"/>
      <c r="IT78" s="154"/>
      <c r="IU78" s="154"/>
      <c r="IV78" s="154"/>
    </row>
    <row r="79" spans="1:256" s="110" customFormat="1" ht="3.75" customHeight="1">
      <c r="A79" s="104"/>
      <c r="B79" s="105"/>
      <c r="C79" s="9"/>
      <c r="D79" s="16"/>
      <c r="E79" s="16"/>
      <c r="F79" s="16"/>
      <c r="G79" s="16"/>
      <c r="H79" s="14"/>
      <c r="I79" s="14"/>
      <c r="J79" s="14"/>
      <c r="K79" s="14"/>
      <c r="L79" s="218">
        <v>33</v>
      </c>
      <c r="M79" s="218"/>
      <c r="N79" s="218"/>
      <c r="O79" s="218"/>
      <c r="P79" s="218"/>
      <c r="Q79" s="8"/>
      <c r="R79" s="8"/>
      <c r="S79" s="218">
        <v>132</v>
      </c>
      <c r="T79" s="218"/>
      <c r="U79" s="218"/>
      <c r="V79" s="218"/>
      <c r="W79" s="218"/>
      <c r="X79" s="218"/>
      <c r="Y79" s="219"/>
      <c r="Z79" s="219"/>
      <c r="AA79" s="219"/>
      <c r="AB79" s="219"/>
      <c r="AC79" s="219"/>
      <c r="AD79" s="219"/>
      <c r="AE79" s="8"/>
      <c r="AF79" s="218">
        <v>132</v>
      </c>
      <c r="AG79" s="218"/>
      <c r="AH79" s="218"/>
      <c r="AI79" s="218"/>
      <c r="AJ79" s="218"/>
      <c r="AK79" s="218"/>
      <c r="AL79" s="17"/>
      <c r="AM79" s="17"/>
      <c r="AN79" s="17"/>
      <c r="AO79" s="17"/>
      <c r="AP79" s="17"/>
      <c r="AQ79" s="17"/>
      <c r="AR79" s="218">
        <v>132</v>
      </c>
      <c r="AS79" s="218"/>
      <c r="AT79" s="218"/>
      <c r="AU79" s="218"/>
      <c r="AV79" s="218"/>
      <c r="AW79" s="218"/>
      <c r="AX79" s="17"/>
      <c r="AY79" s="17"/>
      <c r="AZ79" s="17"/>
      <c r="BA79" s="17"/>
      <c r="BB79" s="17"/>
      <c r="BC79" s="17"/>
      <c r="BD79" s="218">
        <v>132</v>
      </c>
      <c r="BE79" s="218"/>
      <c r="BF79" s="218"/>
      <c r="BG79" s="218"/>
      <c r="BH79" s="218"/>
      <c r="BI79" s="218"/>
      <c r="BJ79" s="17"/>
      <c r="BK79" s="17"/>
      <c r="BL79" s="17"/>
      <c r="BM79" s="17"/>
      <c r="BN79" s="17"/>
      <c r="BO79" s="17"/>
      <c r="BP79" s="218">
        <v>132</v>
      </c>
      <c r="BQ79" s="218"/>
      <c r="BR79" s="218"/>
      <c r="BS79" s="218"/>
      <c r="BT79" s="218"/>
      <c r="BU79" s="218"/>
      <c r="BV79" s="17"/>
      <c r="BW79" s="17"/>
      <c r="BX79" s="17"/>
      <c r="BY79" s="17"/>
      <c r="BZ79" s="17"/>
      <c r="CA79" s="17"/>
      <c r="CB79" s="218">
        <v>132</v>
      </c>
      <c r="CC79" s="218"/>
      <c r="CD79" s="218"/>
      <c r="CE79" s="218"/>
      <c r="CF79" s="218"/>
      <c r="CG79" s="218"/>
      <c r="CH79" s="17"/>
      <c r="CI79" s="17"/>
      <c r="CJ79" s="17"/>
      <c r="CK79" s="17"/>
      <c r="CL79" s="17"/>
      <c r="CM79" s="17"/>
      <c r="CN79" s="218">
        <v>132</v>
      </c>
      <c r="CO79" s="218"/>
      <c r="CP79" s="218"/>
      <c r="CQ79" s="218"/>
      <c r="CR79" s="218"/>
      <c r="CS79" s="218"/>
      <c r="CT79" s="17"/>
      <c r="CU79" s="17"/>
      <c r="CV79" s="17"/>
      <c r="CW79" s="218">
        <v>66</v>
      </c>
      <c r="CX79" s="218"/>
      <c r="CY79" s="218"/>
      <c r="CZ79" s="218"/>
      <c r="DA79" s="218"/>
      <c r="DB79" s="218"/>
      <c r="DC79" s="17"/>
      <c r="DD79" s="17"/>
      <c r="DE79" s="17"/>
      <c r="DF79" s="218">
        <v>132</v>
      </c>
      <c r="DG79" s="218"/>
      <c r="DH79" s="218"/>
      <c r="DI79" s="218"/>
      <c r="DJ79" s="218"/>
      <c r="DK79" s="218"/>
      <c r="DL79" s="17"/>
      <c r="DM79" s="217"/>
      <c r="DN79" s="217"/>
      <c r="DO79" s="217"/>
      <c r="DP79" s="217"/>
      <c r="DQ79" s="217"/>
      <c r="DR79" s="217"/>
      <c r="DS79" s="16"/>
      <c r="DT79" s="218">
        <v>132</v>
      </c>
      <c r="DU79" s="218"/>
      <c r="DV79" s="218"/>
      <c r="DW79" s="218"/>
      <c r="DX79" s="218"/>
      <c r="DY79" s="218"/>
      <c r="DZ79" s="218">
        <v>33</v>
      </c>
      <c r="EA79" s="218"/>
      <c r="EB79" s="218"/>
      <c r="EC79" s="218"/>
      <c r="ED79" s="218"/>
      <c r="EE79" s="218"/>
      <c r="EF79" s="16"/>
      <c r="EG79" s="16"/>
      <c r="EH79" s="16"/>
      <c r="EI79" s="17"/>
      <c r="EJ79" s="17"/>
      <c r="EK79" s="17"/>
      <c r="EL79" s="17"/>
      <c r="EM79" s="17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  <c r="GO79" s="154"/>
      <c r="GP79" s="154"/>
      <c r="GQ79" s="154"/>
      <c r="GR79" s="154"/>
      <c r="GS79" s="154"/>
      <c r="GT79" s="154"/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  <c r="HF79" s="154"/>
      <c r="HG79" s="154"/>
      <c r="HH79" s="154"/>
      <c r="HI79" s="154"/>
      <c r="HJ79" s="154"/>
      <c r="HK79" s="154"/>
      <c r="HL79" s="154"/>
      <c r="HM79" s="154"/>
      <c r="HN79" s="154"/>
      <c r="HO79" s="154"/>
      <c r="HP79" s="154"/>
      <c r="HQ79" s="154"/>
      <c r="HR79" s="154"/>
      <c r="HS79" s="154"/>
      <c r="HT79" s="154"/>
      <c r="HU79" s="154"/>
      <c r="HV79" s="154"/>
      <c r="HW79" s="154"/>
      <c r="HX79" s="154"/>
      <c r="HY79" s="154"/>
      <c r="HZ79" s="154"/>
      <c r="IA79" s="154"/>
      <c r="IB79" s="154"/>
      <c r="IC79" s="154"/>
      <c r="ID79" s="154"/>
      <c r="IE79" s="154"/>
      <c r="IF79" s="154"/>
      <c r="IG79" s="154"/>
      <c r="IH79" s="154"/>
      <c r="II79" s="154"/>
      <c r="IJ79" s="154"/>
      <c r="IK79" s="154"/>
      <c r="IL79" s="154"/>
      <c r="IM79" s="154"/>
      <c r="IN79" s="154"/>
      <c r="IO79" s="154"/>
      <c r="IP79" s="154"/>
      <c r="IQ79" s="154"/>
      <c r="IR79" s="154"/>
      <c r="IS79" s="154"/>
      <c r="IT79" s="154"/>
      <c r="IU79" s="154"/>
      <c r="IV79" s="154"/>
    </row>
    <row r="80" spans="1:256" s="110" customFormat="1" ht="3.75" customHeight="1">
      <c r="A80" s="104"/>
      <c r="B80" s="105"/>
      <c r="C80" s="9"/>
      <c r="D80" s="16"/>
      <c r="E80" s="16"/>
      <c r="F80" s="16"/>
      <c r="G80" s="16"/>
      <c r="H80" s="14"/>
      <c r="I80" s="222">
        <f>L79</f>
        <v>33</v>
      </c>
      <c r="J80" s="222"/>
      <c r="K80" s="222"/>
      <c r="L80" s="218"/>
      <c r="M80" s="218"/>
      <c r="N80" s="218"/>
      <c r="O80" s="218"/>
      <c r="P80" s="218"/>
      <c r="Q80" s="8"/>
      <c r="R80" s="8"/>
      <c r="S80" s="218"/>
      <c r="T80" s="218"/>
      <c r="U80" s="218"/>
      <c r="V80" s="218"/>
      <c r="W80" s="218"/>
      <c r="X80" s="218"/>
      <c r="Y80" s="219"/>
      <c r="Z80" s="219"/>
      <c r="AA80" s="219"/>
      <c r="AB80" s="219"/>
      <c r="AC80" s="219"/>
      <c r="AD80" s="219"/>
      <c r="AE80" s="8"/>
      <c r="AF80" s="218"/>
      <c r="AG80" s="218"/>
      <c r="AH80" s="218"/>
      <c r="AI80" s="218"/>
      <c r="AJ80" s="218"/>
      <c r="AK80" s="218"/>
      <c r="AL80" s="17"/>
      <c r="AM80" s="17"/>
      <c r="AN80" s="17"/>
      <c r="AO80" s="17"/>
      <c r="AP80" s="17"/>
      <c r="AQ80" s="17"/>
      <c r="AR80" s="218"/>
      <c r="AS80" s="218"/>
      <c r="AT80" s="218"/>
      <c r="AU80" s="218"/>
      <c r="AV80" s="218"/>
      <c r="AW80" s="218"/>
      <c r="AX80" s="17"/>
      <c r="AY80" s="17"/>
      <c r="AZ80" s="17"/>
      <c r="BA80" s="17"/>
      <c r="BB80" s="17"/>
      <c r="BC80" s="17"/>
      <c r="BD80" s="218"/>
      <c r="BE80" s="218"/>
      <c r="BF80" s="218"/>
      <c r="BG80" s="218"/>
      <c r="BH80" s="218"/>
      <c r="BI80" s="218"/>
      <c r="BJ80" s="17"/>
      <c r="BK80" s="17"/>
      <c r="BL80" s="17"/>
      <c r="BM80" s="17"/>
      <c r="BN80" s="17"/>
      <c r="BO80" s="17"/>
      <c r="BP80" s="218"/>
      <c r="BQ80" s="218"/>
      <c r="BR80" s="218"/>
      <c r="BS80" s="218"/>
      <c r="BT80" s="218"/>
      <c r="BU80" s="218"/>
      <c r="BV80" s="17"/>
      <c r="BW80" s="17"/>
      <c r="BX80" s="17"/>
      <c r="BY80" s="17"/>
      <c r="BZ80" s="17"/>
      <c r="CA80" s="17"/>
      <c r="CB80" s="218"/>
      <c r="CC80" s="218"/>
      <c r="CD80" s="218"/>
      <c r="CE80" s="218"/>
      <c r="CF80" s="218"/>
      <c r="CG80" s="218"/>
      <c r="CH80" s="17"/>
      <c r="CI80" s="17"/>
      <c r="CJ80" s="17"/>
      <c r="CK80" s="17"/>
      <c r="CL80" s="17"/>
      <c r="CM80" s="17"/>
      <c r="CN80" s="218"/>
      <c r="CO80" s="218"/>
      <c r="CP80" s="218"/>
      <c r="CQ80" s="218"/>
      <c r="CR80" s="218"/>
      <c r="CS80" s="218"/>
      <c r="CT80" s="17"/>
      <c r="CU80" s="17"/>
      <c r="CV80" s="17"/>
      <c r="CW80" s="218"/>
      <c r="CX80" s="218"/>
      <c r="CY80" s="218"/>
      <c r="CZ80" s="218"/>
      <c r="DA80" s="218"/>
      <c r="DB80" s="218"/>
      <c r="DC80" s="17"/>
      <c r="DD80" s="17"/>
      <c r="DE80" s="17"/>
      <c r="DF80" s="218"/>
      <c r="DG80" s="218"/>
      <c r="DH80" s="218"/>
      <c r="DI80" s="218"/>
      <c r="DJ80" s="218"/>
      <c r="DK80" s="218"/>
      <c r="DL80" s="17"/>
      <c r="DM80" s="217"/>
      <c r="DN80" s="217"/>
      <c r="DO80" s="217"/>
      <c r="DP80" s="217"/>
      <c r="DQ80" s="217"/>
      <c r="DR80" s="217"/>
      <c r="DS80" s="16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16"/>
      <c r="EG80" s="16"/>
      <c r="EH80" s="16"/>
      <c r="EI80" s="17"/>
      <c r="EJ80" s="17"/>
      <c r="EK80" s="17"/>
      <c r="EL80" s="17"/>
      <c r="EM80" s="17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S80" s="154"/>
      <c r="FT80" s="154"/>
      <c r="FU80" s="154"/>
      <c r="FV80" s="154"/>
      <c r="FW80" s="154"/>
      <c r="FX80" s="154"/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  <c r="HJ80" s="154"/>
      <c r="HK80" s="154"/>
      <c r="HL80" s="154"/>
      <c r="HM80" s="154"/>
      <c r="HN80" s="154"/>
      <c r="HO80" s="154"/>
      <c r="HP80" s="154"/>
      <c r="HQ80" s="154"/>
      <c r="HR80" s="154"/>
      <c r="HS80" s="154"/>
      <c r="HT80" s="154"/>
      <c r="HU80" s="154"/>
      <c r="HV80" s="154"/>
      <c r="HW80" s="154"/>
      <c r="HX80" s="154"/>
      <c r="HY80" s="154"/>
      <c r="HZ80" s="154"/>
      <c r="IA80" s="154"/>
      <c r="IB80" s="154"/>
      <c r="IC80" s="154"/>
      <c r="ID80" s="154"/>
      <c r="IE80" s="154"/>
      <c r="IF80" s="154"/>
      <c r="IG80" s="154"/>
      <c r="IH80" s="154"/>
      <c r="II80" s="154"/>
      <c r="IJ80" s="154"/>
      <c r="IK80" s="154"/>
      <c r="IL80" s="154"/>
      <c r="IM80" s="154"/>
      <c r="IN80" s="154"/>
      <c r="IO80" s="154"/>
      <c r="IP80" s="154"/>
      <c r="IQ80" s="154"/>
      <c r="IR80" s="154"/>
      <c r="IS80" s="154"/>
      <c r="IT80" s="154"/>
      <c r="IU80" s="154"/>
      <c r="IV80" s="154"/>
    </row>
    <row r="81" spans="1:256" s="110" customFormat="1" ht="3.75" customHeight="1">
      <c r="A81" s="104"/>
      <c r="B81" s="105"/>
      <c r="C81" s="9"/>
      <c r="D81" s="16"/>
      <c r="E81" s="16"/>
      <c r="F81" s="16"/>
      <c r="G81" s="16"/>
      <c r="H81" s="14"/>
      <c r="I81" s="222"/>
      <c r="J81" s="222"/>
      <c r="K81" s="222"/>
      <c r="L81" s="218"/>
      <c r="M81" s="218"/>
      <c r="N81" s="218"/>
      <c r="O81" s="218"/>
      <c r="P81" s="218"/>
      <c r="Q81" s="8"/>
      <c r="R81" s="8"/>
      <c r="S81" s="218"/>
      <c r="T81" s="218"/>
      <c r="U81" s="218"/>
      <c r="V81" s="218"/>
      <c r="W81" s="218"/>
      <c r="X81" s="218"/>
      <c r="Y81" s="8"/>
      <c r="Z81" s="8"/>
      <c r="AA81" s="8"/>
      <c r="AB81" s="8"/>
      <c r="AC81" s="8"/>
      <c r="AD81" s="8"/>
      <c r="AE81" s="8"/>
      <c r="AF81" s="218"/>
      <c r="AG81" s="218"/>
      <c r="AH81" s="218"/>
      <c r="AI81" s="218"/>
      <c r="AJ81" s="218"/>
      <c r="AK81" s="218"/>
      <c r="AL81" s="17"/>
      <c r="AM81" s="17"/>
      <c r="AN81" s="17"/>
      <c r="AO81" s="17"/>
      <c r="AP81" s="17"/>
      <c r="AQ81" s="17"/>
      <c r="AR81" s="218"/>
      <c r="AS81" s="218"/>
      <c r="AT81" s="218"/>
      <c r="AU81" s="218"/>
      <c r="AV81" s="218"/>
      <c r="AW81" s="218"/>
      <c r="AX81" s="17"/>
      <c r="AY81" s="17"/>
      <c r="AZ81" s="17"/>
      <c r="BA81" s="17"/>
      <c r="BB81" s="17"/>
      <c r="BC81" s="17"/>
      <c r="BD81" s="218"/>
      <c r="BE81" s="218"/>
      <c r="BF81" s="218"/>
      <c r="BG81" s="218"/>
      <c r="BH81" s="218"/>
      <c r="BI81" s="218"/>
      <c r="BJ81" s="17"/>
      <c r="BK81" s="17"/>
      <c r="BL81" s="17"/>
      <c r="BM81" s="17"/>
      <c r="BN81" s="17"/>
      <c r="BO81" s="17"/>
      <c r="BP81" s="218"/>
      <c r="BQ81" s="218"/>
      <c r="BR81" s="218"/>
      <c r="BS81" s="218"/>
      <c r="BT81" s="218"/>
      <c r="BU81" s="218"/>
      <c r="BV81" s="17"/>
      <c r="BW81" s="17"/>
      <c r="BX81" s="17"/>
      <c r="BY81" s="17"/>
      <c r="BZ81" s="17"/>
      <c r="CA81" s="17"/>
      <c r="CB81" s="218"/>
      <c r="CC81" s="218"/>
      <c r="CD81" s="218"/>
      <c r="CE81" s="218"/>
      <c r="CF81" s="218"/>
      <c r="CG81" s="218"/>
      <c r="CH81" s="17"/>
      <c r="CI81" s="17"/>
      <c r="CJ81" s="17"/>
      <c r="CK81" s="17"/>
      <c r="CL81" s="17"/>
      <c r="CM81" s="17"/>
      <c r="CN81" s="218"/>
      <c r="CO81" s="218"/>
      <c r="CP81" s="218"/>
      <c r="CQ81" s="218"/>
      <c r="CR81" s="218"/>
      <c r="CS81" s="218"/>
      <c r="CT81" s="17"/>
      <c r="CU81" s="17"/>
      <c r="CV81" s="17"/>
      <c r="CW81" s="218"/>
      <c r="CX81" s="218"/>
      <c r="CY81" s="218"/>
      <c r="CZ81" s="218"/>
      <c r="DA81" s="218"/>
      <c r="DB81" s="218"/>
      <c r="DC81" s="17"/>
      <c r="DD81" s="17"/>
      <c r="DE81" s="17"/>
      <c r="DF81" s="218"/>
      <c r="DG81" s="218"/>
      <c r="DH81" s="218"/>
      <c r="DI81" s="218"/>
      <c r="DJ81" s="218"/>
      <c r="DK81" s="218"/>
      <c r="DL81" s="17"/>
      <c r="DM81" s="17"/>
      <c r="DN81" s="17"/>
      <c r="DO81" s="17"/>
      <c r="DP81" s="8"/>
      <c r="DQ81" s="8"/>
      <c r="DR81" s="8"/>
      <c r="DS81" s="16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16"/>
      <c r="EG81" s="16"/>
      <c r="EH81" s="16"/>
      <c r="EI81" s="17"/>
      <c r="EJ81" s="17"/>
      <c r="EK81" s="17"/>
      <c r="EL81" s="17"/>
      <c r="EM81" s="17"/>
      <c r="EN81" s="16"/>
      <c r="EO81" s="16"/>
      <c r="EP81" s="16"/>
      <c r="EQ81" s="16"/>
      <c r="ER81" s="16"/>
      <c r="ES81" s="19"/>
      <c r="ET81" s="19"/>
      <c r="EU81" s="19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  <c r="IR81" s="154"/>
      <c r="IS81" s="154"/>
      <c r="IT81" s="154"/>
      <c r="IU81" s="154"/>
      <c r="IV81" s="154"/>
    </row>
    <row r="82" spans="1:256" s="110" customFormat="1" ht="3.75" customHeight="1">
      <c r="A82" s="104"/>
      <c r="B82" s="105"/>
      <c r="C82" s="9"/>
      <c r="D82" s="16"/>
      <c r="E82" s="16"/>
      <c r="F82" s="16"/>
      <c r="G82" s="16"/>
      <c r="H82" s="14"/>
      <c r="I82" s="222"/>
      <c r="J82" s="222"/>
      <c r="K82" s="222"/>
      <c r="L82" s="14"/>
      <c r="M82" s="14"/>
      <c r="N82" s="14"/>
      <c r="O82" s="14"/>
      <c r="P82" s="14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9"/>
      <c r="ET82" s="19"/>
      <c r="EU82" s="19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  <c r="GC82" s="154"/>
      <c r="GD82" s="154"/>
      <c r="GE82" s="154"/>
      <c r="GF82" s="154"/>
      <c r="GG82" s="154"/>
      <c r="GH82" s="154"/>
      <c r="GI82" s="154"/>
      <c r="GJ82" s="154"/>
      <c r="GK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  <c r="HF82" s="154"/>
      <c r="HG82" s="154"/>
      <c r="HH82" s="154"/>
      <c r="HI82" s="154"/>
      <c r="HJ82" s="154"/>
      <c r="HK82" s="154"/>
      <c r="HL82" s="154"/>
      <c r="HM82" s="154"/>
      <c r="HN82" s="154"/>
      <c r="HO82" s="154"/>
      <c r="HP82" s="154"/>
      <c r="HQ82" s="154"/>
      <c r="HR82" s="154"/>
      <c r="HS82" s="154"/>
      <c r="HT82" s="154"/>
      <c r="HU82" s="154"/>
      <c r="HV82" s="154"/>
      <c r="HW82" s="154"/>
      <c r="HX82" s="154"/>
      <c r="HY82" s="154"/>
      <c r="HZ82" s="154"/>
      <c r="IA82" s="154"/>
      <c r="IB82" s="154"/>
      <c r="IC82" s="154"/>
      <c r="ID82" s="154"/>
      <c r="IE82" s="154"/>
      <c r="IF82" s="154"/>
      <c r="IG82" s="154"/>
      <c r="IH82" s="154"/>
      <c r="II82" s="154"/>
      <c r="IJ82" s="154"/>
      <c r="IK82" s="154"/>
      <c r="IL82" s="154"/>
      <c r="IM82" s="154"/>
      <c r="IN82" s="154"/>
      <c r="IO82" s="154"/>
      <c r="IP82" s="154"/>
      <c r="IQ82" s="154"/>
      <c r="IR82" s="154"/>
      <c r="IS82" s="154"/>
      <c r="IT82" s="154"/>
      <c r="IU82" s="154"/>
      <c r="IV82" s="154"/>
    </row>
    <row r="83" spans="1:256" s="110" customFormat="1" ht="3.75" customHeight="1">
      <c r="A83" s="104"/>
      <c r="B83" s="105"/>
      <c r="C83" s="9"/>
      <c r="D83" s="16"/>
      <c r="E83" s="16"/>
      <c r="F83" s="16"/>
      <c r="G83" s="16"/>
      <c r="H83" s="14"/>
      <c r="I83" s="222"/>
      <c r="J83" s="222"/>
      <c r="K83" s="222"/>
      <c r="L83" s="14"/>
      <c r="M83" s="14"/>
      <c r="N83" s="14"/>
      <c r="O83" s="14"/>
      <c r="P83" s="14"/>
      <c r="Q83" s="16"/>
      <c r="R83" s="16"/>
      <c r="S83" s="16"/>
      <c r="T83" s="16"/>
      <c r="U83" s="16"/>
      <c r="V83" s="16"/>
      <c r="W83" s="16"/>
      <c r="X83" s="8"/>
      <c r="Y83" s="8"/>
      <c r="Z83" s="8"/>
      <c r="AA83" s="17"/>
      <c r="AB83" s="17"/>
      <c r="AC83" s="17"/>
      <c r="AD83" s="17"/>
      <c r="AE83" s="17"/>
      <c r="AF83" s="17"/>
      <c r="AG83" s="17"/>
      <c r="AH83" s="17"/>
      <c r="AI83" s="17"/>
      <c r="AJ83" s="8"/>
      <c r="AK83" s="8"/>
      <c r="AL83" s="8"/>
      <c r="AM83" s="8"/>
      <c r="AN83" s="8"/>
      <c r="AO83" s="17"/>
      <c r="AP83" s="17"/>
      <c r="AQ83" s="17"/>
      <c r="AR83" s="17"/>
      <c r="AS83" s="17"/>
      <c r="AT83" s="17"/>
      <c r="AU83" s="17"/>
      <c r="AV83" s="17"/>
      <c r="AW83" s="8"/>
      <c r="AX83" s="8"/>
      <c r="AY83" s="8"/>
      <c r="AZ83" s="8"/>
      <c r="BA83" s="17"/>
      <c r="BB83" s="17"/>
      <c r="BC83" s="17"/>
      <c r="BD83" s="17"/>
      <c r="BE83" s="17"/>
      <c r="BF83" s="17"/>
      <c r="BG83" s="17"/>
      <c r="BH83" s="17"/>
      <c r="BI83" s="8"/>
      <c r="BJ83" s="8"/>
      <c r="BK83" s="8"/>
      <c r="BL83" s="8"/>
      <c r="BM83" s="17"/>
      <c r="BN83" s="17"/>
      <c r="BO83" s="17"/>
      <c r="BP83" s="17"/>
      <c r="BQ83" s="17"/>
      <c r="BR83" s="17"/>
      <c r="BS83" s="17"/>
      <c r="BT83" s="17"/>
      <c r="BU83" s="8"/>
      <c r="BV83" s="8"/>
      <c r="BW83" s="8"/>
      <c r="BX83" s="8"/>
      <c r="BY83" s="17"/>
      <c r="BZ83" s="17"/>
      <c r="CA83" s="17"/>
      <c r="CB83" s="17"/>
      <c r="CC83" s="17"/>
      <c r="CD83" s="17"/>
      <c r="CE83" s="17"/>
      <c r="CF83" s="8"/>
      <c r="CG83" s="8"/>
      <c r="CH83" s="8"/>
      <c r="CI83" s="8"/>
      <c r="CJ83" s="8"/>
      <c r="CK83" s="17"/>
      <c r="CL83" s="17"/>
      <c r="CM83" s="17"/>
      <c r="CN83" s="17"/>
      <c r="CO83" s="17"/>
      <c r="CP83" s="17"/>
      <c r="CQ83" s="17"/>
      <c r="CR83" s="17"/>
      <c r="CS83" s="8"/>
      <c r="CT83" s="8"/>
      <c r="CU83" s="8"/>
      <c r="CV83" s="8"/>
      <c r="CW83" s="8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8"/>
      <c r="DK83" s="8"/>
      <c r="DL83" s="8"/>
      <c r="DM83" s="8"/>
      <c r="DN83" s="8"/>
      <c r="DO83" s="17"/>
      <c r="DP83" s="17"/>
      <c r="DQ83" s="17"/>
      <c r="DR83" s="17"/>
      <c r="DS83" s="17"/>
      <c r="DT83" s="17"/>
      <c r="DU83" s="17"/>
      <c r="DV83" s="17"/>
      <c r="DW83" s="8"/>
      <c r="DX83" s="8"/>
      <c r="DY83" s="8"/>
      <c r="DZ83" s="8"/>
      <c r="EA83" s="8"/>
      <c r="EB83" s="16"/>
      <c r="EC83" s="16"/>
      <c r="ED83" s="17"/>
      <c r="EE83" s="17"/>
      <c r="EF83" s="17"/>
      <c r="EG83" s="17"/>
      <c r="EH83" s="17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9"/>
      <c r="ET83" s="19"/>
      <c r="EU83" s="19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  <c r="IR83" s="154"/>
      <c r="IS83" s="154"/>
      <c r="IT83" s="154"/>
      <c r="IU83" s="154"/>
      <c r="IV83" s="154"/>
    </row>
    <row r="84" spans="1:256" s="110" customFormat="1" ht="3.75" customHeight="1">
      <c r="A84" s="104"/>
      <c r="B84" s="105"/>
      <c r="C84" s="9"/>
      <c r="D84" s="16"/>
      <c r="E84" s="16"/>
      <c r="F84" s="16"/>
      <c r="G84" s="16"/>
      <c r="H84" s="14"/>
      <c r="I84" s="222"/>
      <c r="J84" s="222"/>
      <c r="K84" s="222"/>
      <c r="L84" s="14"/>
      <c r="M84" s="14"/>
      <c r="N84" s="14"/>
      <c r="O84" s="14"/>
      <c r="P84" s="14"/>
      <c r="Q84" s="16"/>
      <c r="R84" s="16"/>
      <c r="S84" s="16"/>
      <c r="T84" s="16"/>
      <c r="U84" s="16"/>
      <c r="V84" s="16"/>
      <c r="W84" s="16"/>
      <c r="X84" s="8"/>
      <c r="Y84" s="8"/>
      <c r="Z84" s="8"/>
      <c r="AA84" s="17"/>
      <c r="AB84" s="17"/>
      <c r="AC84" s="17"/>
      <c r="AD84" s="17"/>
      <c r="AE84" s="17"/>
      <c r="AF84" s="17"/>
      <c r="AG84" s="17"/>
      <c r="AH84" s="17"/>
      <c r="AI84" s="17"/>
      <c r="AJ84" s="8"/>
      <c r="AK84" s="8"/>
      <c r="AL84" s="8"/>
      <c r="AM84" s="8"/>
      <c r="AN84" s="8"/>
      <c r="AO84" s="17"/>
      <c r="AP84" s="17"/>
      <c r="AQ84" s="17"/>
      <c r="AR84" s="17"/>
      <c r="AS84" s="17"/>
      <c r="AT84" s="17"/>
      <c r="AU84" s="17"/>
      <c r="AV84" s="17"/>
      <c r="AW84" s="8"/>
      <c r="AX84" s="8"/>
      <c r="AY84" s="8"/>
      <c r="AZ84" s="8"/>
      <c r="BA84" s="17"/>
      <c r="BB84" s="17"/>
      <c r="BC84" s="17"/>
      <c r="BD84" s="17"/>
      <c r="BE84" s="17"/>
      <c r="BF84" s="17"/>
      <c r="BG84" s="17"/>
      <c r="BH84" s="17"/>
      <c r="BI84" s="8"/>
      <c r="BJ84" s="8"/>
      <c r="BK84" s="8"/>
      <c r="BL84" s="8"/>
      <c r="BM84" s="17"/>
      <c r="BN84" s="17"/>
      <c r="BO84" s="17"/>
      <c r="BP84" s="17"/>
      <c r="BQ84" s="17"/>
      <c r="BR84" s="17"/>
      <c r="BS84" s="17"/>
      <c r="BT84" s="17"/>
      <c r="BU84" s="8"/>
      <c r="BV84" s="8"/>
      <c r="BW84" s="8"/>
      <c r="BX84" s="8"/>
      <c r="BY84" s="17"/>
      <c r="BZ84" s="17"/>
      <c r="CA84" s="17"/>
      <c r="CB84" s="17"/>
      <c r="CC84" s="17"/>
      <c r="CD84" s="17"/>
      <c r="CE84" s="17"/>
      <c r="CF84" s="8"/>
      <c r="CG84" s="8"/>
      <c r="CH84" s="8"/>
      <c r="CI84" s="8"/>
      <c r="CJ84" s="8"/>
      <c r="CK84" s="17"/>
      <c r="CL84" s="17"/>
      <c r="CM84" s="17"/>
      <c r="CN84" s="17"/>
      <c r="CO84" s="17"/>
      <c r="CP84" s="17"/>
      <c r="CQ84" s="17"/>
      <c r="CR84" s="17"/>
      <c r="CS84" s="8"/>
      <c r="CT84" s="8"/>
      <c r="CU84" s="8"/>
      <c r="CV84" s="8"/>
      <c r="CW84" s="8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8"/>
      <c r="DK84" s="8"/>
      <c r="DL84" s="8"/>
      <c r="DM84" s="8"/>
      <c r="DN84" s="8"/>
      <c r="DO84" s="17"/>
      <c r="DP84" s="17"/>
      <c r="DQ84" s="17"/>
      <c r="DR84" s="17"/>
      <c r="DS84" s="17"/>
      <c r="DT84" s="17"/>
      <c r="DU84" s="17"/>
      <c r="DV84" s="17"/>
      <c r="DW84" s="8"/>
      <c r="DX84" s="8"/>
      <c r="DY84" s="8"/>
      <c r="DZ84" s="8"/>
      <c r="EA84" s="8"/>
      <c r="EB84" s="16"/>
      <c r="EC84" s="16"/>
      <c r="ED84" s="17"/>
      <c r="EE84" s="17"/>
      <c r="EF84" s="17"/>
      <c r="EG84" s="17"/>
      <c r="EH84" s="17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9"/>
      <c r="ET84" s="19"/>
      <c r="EU84" s="19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  <c r="IN84" s="154"/>
      <c r="IO84" s="154"/>
      <c r="IP84" s="154"/>
      <c r="IQ84" s="154"/>
      <c r="IR84" s="154"/>
      <c r="IS84" s="154"/>
      <c r="IT84" s="154"/>
      <c r="IU84" s="154"/>
      <c r="IV84" s="154"/>
    </row>
    <row r="85" spans="1:256" s="110" customFormat="1" ht="3.75" customHeight="1">
      <c r="A85" s="104"/>
      <c r="B85" s="105"/>
      <c r="C85" s="9"/>
      <c r="D85" s="16"/>
      <c r="E85" s="16"/>
      <c r="F85" s="16"/>
      <c r="G85" s="16"/>
      <c r="H85" s="14"/>
      <c r="I85" s="8"/>
      <c r="J85" s="8"/>
      <c r="K85" s="8"/>
      <c r="L85" s="14"/>
      <c r="M85" s="14"/>
      <c r="N85" s="14"/>
      <c r="O85" s="14"/>
      <c r="P85" s="14"/>
      <c r="Q85" s="16"/>
      <c r="R85" s="16"/>
      <c r="S85" s="16"/>
      <c r="T85" s="16"/>
      <c r="U85" s="16"/>
      <c r="V85" s="16"/>
      <c r="W85" s="16"/>
      <c r="X85" s="8"/>
      <c r="Y85" s="8"/>
      <c r="Z85" s="8"/>
      <c r="AA85" s="17"/>
      <c r="AB85" s="17"/>
      <c r="AC85" s="17"/>
      <c r="AD85" s="17"/>
      <c r="AE85" s="17"/>
      <c r="AF85" s="17"/>
      <c r="AG85" s="17"/>
      <c r="AH85" s="17"/>
      <c r="AI85" s="17"/>
      <c r="AJ85" s="8"/>
      <c r="AK85" s="8"/>
      <c r="AL85" s="8"/>
      <c r="AM85" s="8"/>
      <c r="AN85" s="8"/>
      <c r="AO85" s="17"/>
      <c r="AP85" s="17"/>
      <c r="AQ85" s="17"/>
      <c r="AR85" s="17"/>
      <c r="AS85" s="17"/>
      <c r="AT85" s="17"/>
      <c r="AU85" s="17"/>
      <c r="AV85" s="17"/>
      <c r="AW85" s="8"/>
      <c r="AX85" s="8"/>
      <c r="AY85" s="8"/>
      <c r="AZ85" s="8"/>
      <c r="BA85" s="17"/>
      <c r="BB85" s="17"/>
      <c r="BC85" s="17"/>
      <c r="BD85" s="17"/>
      <c r="BE85" s="17"/>
      <c r="BF85" s="17"/>
      <c r="BG85" s="17"/>
      <c r="BH85" s="17"/>
      <c r="BI85" s="8"/>
      <c r="BJ85" s="8"/>
      <c r="BK85" s="8"/>
      <c r="BL85" s="8"/>
      <c r="BM85" s="17"/>
      <c r="BN85" s="17"/>
      <c r="BO85" s="17"/>
      <c r="BP85" s="17"/>
      <c r="BQ85" s="17"/>
      <c r="BR85" s="17"/>
      <c r="BS85" s="17"/>
      <c r="BT85" s="17"/>
      <c r="BU85" s="8"/>
      <c r="BV85" s="8"/>
      <c r="BW85" s="8"/>
      <c r="BX85" s="8"/>
      <c r="BY85" s="17"/>
      <c r="BZ85" s="17"/>
      <c r="CA85" s="17"/>
      <c r="CB85" s="17"/>
      <c r="CC85" s="17"/>
      <c r="CD85" s="17"/>
      <c r="CE85" s="17"/>
      <c r="CF85" s="8"/>
      <c r="CG85" s="8"/>
      <c r="CH85" s="8"/>
      <c r="CI85" s="8"/>
      <c r="CJ85" s="8"/>
      <c r="CK85" s="17"/>
      <c r="CL85" s="17"/>
      <c r="CM85" s="17"/>
      <c r="CN85" s="17"/>
      <c r="CO85" s="17"/>
      <c r="CP85" s="17"/>
      <c r="CQ85" s="17"/>
      <c r="CR85" s="17"/>
      <c r="CS85" s="8"/>
      <c r="CT85" s="8"/>
      <c r="CU85" s="8"/>
      <c r="CV85" s="8"/>
      <c r="CW85" s="8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8"/>
      <c r="DK85" s="8"/>
      <c r="DL85" s="8"/>
      <c r="DM85" s="8"/>
      <c r="DN85" s="8"/>
      <c r="DO85" s="17"/>
      <c r="DP85" s="17"/>
      <c r="DQ85" s="17"/>
      <c r="DR85" s="17"/>
      <c r="DS85" s="17"/>
      <c r="DT85" s="17"/>
      <c r="DU85" s="17"/>
      <c r="DV85" s="17"/>
      <c r="DW85" s="8"/>
      <c r="DX85" s="8"/>
      <c r="DY85" s="8"/>
      <c r="DZ85" s="8"/>
      <c r="EA85" s="8"/>
      <c r="EB85" s="8"/>
      <c r="EC85" s="8"/>
      <c r="ED85" s="17"/>
      <c r="EE85" s="17"/>
      <c r="EF85" s="17"/>
      <c r="EG85" s="17"/>
      <c r="EH85" s="17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9"/>
      <c r="ET85" s="19"/>
      <c r="EU85" s="19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  <c r="IN85" s="154"/>
      <c r="IO85" s="154"/>
      <c r="IP85" s="154"/>
      <c r="IQ85" s="154"/>
      <c r="IR85" s="154"/>
      <c r="IS85" s="154"/>
      <c r="IT85" s="154"/>
      <c r="IU85" s="154"/>
      <c r="IV85" s="154"/>
    </row>
    <row r="86" spans="1:256" s="110" customFormat="1" ht="3.75" customHeight="1">
      <c r="A86" s="104"/>
      <c r="B86" s="105"/>
      <c r="C86" s="9"/>
      <c r="D86" s="16"/>
      <c r="E86" s="16"/>
      <c r="F86" s="16"/>
      <c r="G86" s="16"/>
      <c r="H86" s="14"/>
      <c r="I86" s="8"/>
      <c r="J86" s="8"/>
      <c r="K86" s="8"/>
      <c r="L86" s="14"/>
      <c r="M86" s="14"/>
      <c r="N86" s="14"/>
      <c r="O86" s="14"/>
      <c r="P86" s="14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8"/>
      <c r="EA86" s="8"/>
      <c r="EB86" s="8"/>
      <c r="EC86" s="8"/>
      <c r="ED86" s="8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  <c r="IN86" s="154"/>
      <c r="IO86" s="154"/>
      <c r="IP86" s="154"/>
      <c r="IQ86" s="154"/>
      <c r="IR86" s="154"/>
      <c r="IS86" s="154"/>
      <c r="IT86" s="154"/>
      <c r="IU86" s="154"/>
      <c r="IV86" s="154"/>
    </row>
    <row r="87" spans="1:256" s="110" customFormat="1" ht="3.75" customHeight="1">
      <c r="A87" s="104"/>
      <c r="B87" s="105"/>
      <c r="C87" s="44"/>
      <c r="D87" s="45"/>
      <c r="E87" s="45"/>
      <c r="F87" s="45"/>
      <c r="G87" s="45"/>
      <c r="H87" s="46"/>
      <c r="I87" s="47"/>
      <c r="J87" s="47"/>
      <c r="K87" s="47"/>
      <c r="L87" s="46"/>
      <c r="M87" s="46"/>
      <c r="N87" s="46"/>
      <c r="O87" s="46"/>
      <c r="P87" s="46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7"/>
      <c r="EA87" s="47"/>
      <c r="EB87" s="47"/>
      <c r="EC87" s="47"/>
      <c r="ED87" s="47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  <c r="IR87" s="154"/>
      <c r="IS87" s="154"/>
      <c r="IT87" s="154"/>
      <c r="IU87" s="154"/>
      <c r="IV87" s="154"/>
    </row>
    <row r="88" spans="1:256" s="110" customFormat="1" ht="3.75" customHeight="1">
      <c r="A88" s="104"/>
      <c r="B88" s="105"/>
      <c r="C88" s="44"/>
      <c r="D88" s="45"/>
      <c r="E88" s="45"/>
      <c r="F88" s="45"/>
      <c r="G88" s="45"/>
      <c r="H88" s="46"/>
      <c r="I88" s="47"/>
      <c r="J88" s="47"/>
      <c r="K88" s="47"/>
      <c r="L88" s="46"/>
      <c r="M88" s="46"/>
      <c r="N88" s="46"/>
      <c r="O88" s="46"/>
      <c r="P88" s="46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  <c r="IR88" s="154"/>
      <c r="IS88" s="154"/>
      <c r="IT88" s="154"/>
      <c r="IU88" s="154"/>
      <c r="IV88" s="154"/>
    </row>
    <row r="89" spans="1:256" s="110" customFormat="1" ht="3.75" customHeight="1">
      <c r="A89" s="104"/>
      <c r="B89" s="105"/>
      <c r="C89" s="44"/>
      <c r="D89" s="45"/>
      <c r="E89" s="45"/>
      <c r="F89" s="45"/>
      <c r="G89" s="45"/>
      <c r="H89" s="46"/>
      <c r="I89" s="47"/>
      <c r="J89" s="47"/>
      <c r="K89" s="47"/>
      <c r="L89" s="46"/>
      <c r="M89" s="46"/>
      <c r="N89" s="46"/>
      <c r="O89" s="46"/>
      <c r="P89" s="46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  <c r="IN89" s="154"/>
      <c r="IO89" s="154"/>
      <c r="IP89" s="154"/>
      <c r="IQ89" s="154"/>
      <c r="IR89" s="154"/>
      <c r="IS89" s="154"/>
      <c r="IT89" s="154"/>
      <c r="IU89" s="154"/>
      <c r="IV89" s="154"/>
    </row>
    <row r="90" spans="1:256" s="110" customFormat="1" ht="3.75" customHeight="1">
      <c r="A90" s="104"/>
      <c r="B90" s="105"/>
      <c r="C90" s="44"/>
      <c r="D90" s="45"/>
      <c r="E90" s="45"/>
      <c r="F90" s="45"/>
      <c r="G90" s="45"/>
      <c r="H90" s="46"/>
      <c r="I90" s="47"/>
      <c r="J90" s="47"/>
      <c r="K90" s="47"/>
      <c r="L90" s="47"/>
      <c r="M90" s="47"/>
      <c r="N90" s="47"/>
      <c r="O90" s="46"/>
      <c r="P90" s="46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52"/>
      <c r="EV90" s="52"/>
      <c r="EW90" s="52"/>
      <c r="EX90" s="45"/>
      <c r="EY90" s="45"/>
      <c r="EZ90" s="45"/>
      <c r="FA90" s="45"/>
      <c r="FB90" s="45"/>
      <c r="FC90" s="45"/>
      <c r="FD90" s="45"/>
      <c r="FE90" s="45"/>
      <c r="FF90" s="45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S90" s="154"/>
      <c r="FT90" s="154"/>
      <c r="FU90" s="154"/>
      <c r="FV90" s="154"/>
      <c r="FW90" s="154"/>
      <c r="FX90" s="154"/>
      <c r="FY90" s="154"/>
      <c r="FZ90" s="154"/>
      <c r="GA90" s="154"/>
      <c r="GB90" s="154"/>
      <c r="GC90" s="154"/>
      <c r="GD90" s="154"/>
      <c r="GE90" s="154"/>
      <c r="GF90" s="154"/>
      <c r="GG90" s="154"/>
      <c r="GH90" s="154"/>
      <c r="GI90" s="154"/>
      <c r="GJ90" s="154"/>
      <c r="GK90" s="154"/>
      <c r="GL90" s="154"/>
      <c r="GM90" s="154"/>
      <c r="GN90" s="154"/>
      <c r="GO90" s="154"/>
      <c r="GP90" s="154"/>
      <c r="GQ90" s="154"/>
      <c r="GR90" s="154"/>
      <c r="GS90" s="154"/>
      <c r="GT90" s="154"/>
      <c r="GU90" s="154"/>
      <c r="GV90" s="154"/>
      <c r="GW90" s="154"/>
      <c r="GX90" s="154"/>
      <c r="GY90" s="154"/>
      <c r="GZ90" s="154"/>
      <c r="HA90" s="154"/>
      <c r="HB90" s="154"/>
      <c r="HC90" s="154"/>
      <c r="HD90" s="154"/>
      <c r="HE90" s="154"/>
      <c r="HF90" s="154"/>
      <c r="HG90" s="154"/>
      <c r="HH90" s="154"/>
      <c r="HI90" s="154"/>
      <c r="HJ90" s="154"/>
      <c r="HK90" s="154"/>
      <c r="HL90" s="154"/>
      <c r="HM90" s="154"/>
      <c r="HN90" s="154"/>
      <c r="HO90" s="154"/>
      <c r="HP90" s="154"/>
      <c r="HQ90" s="154"/>
      <c r="HR90" s="154"/>
      <c r="HS90" s="154"/>
      <c r="HT90" s="154"/>
      <c r="HU90" s="154"/>
      <c r="HV90" s="154"/>
      <c r="HW90" s="154"/>
      <c r="HX90" s="154"/>
      <c r="HY90" s="154"/>
      <c r="HZ90" s="154"/>
      <c r="IA90" s="154"/>
      <c r="IB90" s="154"/>
      <c r="IC90" s="154"/>
      <c r="ID90" s="154"/>
      <c r="IE90" s="154"/>
      <c r="IF90" s="154"/>
      <c r="IG90" s="154"/>
      <c r="IH90" s="154"/>
      <c r="II90" s="154"/>
      <c r="IJ90" s="154"/>
      <c r="IK90" s="154"/>
      <c r="IL90" s="154"/>
      <c r="IM90" s="154"/>
      <c r="IN90" s="154"/>
      <c r="IO90" s="154"/>
      <c r="IP90" s="154"/>
      <c r="IQ90" s="154"/>
      <c r="IR90" s="154"/>
      <c r="IS90" s="154"/>
      <c r="IT90" s="154"/>
      <c r="IU90" s="154"/>
      <c r="IV90" s="154"/>
    </row>
    <row r="91" spans="1:256" s="110" customFormat="1" ht="3.75" customHeight="1">
      <c r="A91" s="104"/>
      <c r="B91" s="105"/>
      <c r="C91" s="44"/>
      <c r="D91" s="45"/>
      <c r="E91" s="45"/>
      <c r="F91" s="45"/>
      <c r="G91" s="45"/>
      <c r="H91" s="46"/>
      <c r="I91" s="52"/>
      <c r="J91" s="52"/>
      <c r="K91" s="52"/>
      <c r="L91" s="47"/>
      <c r="M91" s="47"/>
      <c r="N91" s="47"/>
      <c r="O91" s="47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52"/>
      <c r="EV91" s="52"/>
      <c r="EW91" s="52"/>
      <c r="EX91" s="45"/>
      <c r="EY91" s="45"/>
      <c r="EZ91" s="45"/>
      <c r="FA91" s="45"/>
      <c r="FB91" s="45"/>
      <c r="FC91" s="45"/>
      <c r="FD91" s="45"/>
      <c r="FE91" s="45"/>
      <c r="FF91" s="45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S91" s="154"/>
      <c r="FT91" s="154"/>
      <c r="FU91" s="154"/>
      <c r="FV91" s="154"/>
      <c r="FW91" s="154"/>
      <c r="FX91" s="154"/>
      <c r="FY91" s="154"/>
      <c r="FZ91" s="154"/>
      <c r="GA91" s="154"/>
      <c r="GB91" s="154"/>
      <c r="GC91" s="154"/>
      <c r="GD91" s="154"/>
      <c r="GE91" s="154"/>
      <c r="GF91" s="154"/>
      <c r="GG91" s="154"/>
      <c r="GH91" s="154"/>
      <c r="GI91" s="154"/>
      <c r="GJ91" s="154"/>
      <c r="GK91" s="154"/>
      <c r="GL91" s="154"/>
      <c r="GM91" s="154"/>
      <c r="GN91" s="154"/>
      <c r="GO91" s="154"/>
      <c r="GP91" s="154"/>
      <c r="GQ91" s="154"/>
      <c r="GR91" s="154"/>
      <c r="GS91" s="154"/>
      <c r="GT91" s="154"/>
      <c r="GU91" s="154"/>
      <c r="GV91" s="154"/>
      <c r="GW91" s="154"/>
      <c r="GX91" s="154"/>
      <c r="GY91" s="154"/>
      <c r="GZ91" s="154"/>
      <c r="HA91" s="154"/>
      <c r="HB91" s="154"/>
      <c r="HC91" s="154"/>
      <c r="HD91" s="154"/>
      <c r="HE91" s="154"/>
      <c r="HF91" s="154"/>
      <c r="HG91" s="154"/>
      <c r="HH91" s="154"/>
      <c r="HI91" s="154"/>
      <c r="HJ91" s="154"/>
      <c r="HK91" s="154"/>
      <c r="HL91" s="154"/>
      <c r="HM91" s="154"/>
      <c r="HN91" s="154"/>
      <c r="HO91" s="154"/>
      <c r="HP91" s="154"/>
      <c r="HQ91" s="154"/>
      <c r="HR91" s="154"/>
      <c r="HS91" s="154"/>
      <c r="HT91" s="154"/>
      <c r="HU91" s="154"/>
      <c r="HV91" s="154"/>
      <c r="HW91" s="154"/>
      <c r="HX91" s="154"/>
      <c r="HY91" s="154"/>
      <c r="HZ91" s="154"/>
      <c r="IA91" s="154"/>
      <c r="IB91" s="154"/>
      <c r="IC91" s="154"/>
      <c r="ID91" s="154"/>
      <c r="IE91" s="154"/>
      <c r="IF91" s="154"/>
      <c r="IG91" s="154"/>
      <c r="IH91" s="154"/>
      <c r="II91" s="154"/>
      <c r="IJ91" s="154"/>
      <c r="IK91" s="154"/>
      <c r="IL91" s="154"/>
      <c r="IM91" s="154"/>
      <c r="IN91" s="154"/>
      <c r="IO91" s="154"/>
      <c r="IP91" s="154"/>
      <c r="IQ91" s="154"/>
      <c r="IR91" s="154"/>
      <c r="IS91" s="154"/>
      <c r="IT91" s="154"/>
      <c r="IU91" s="154"/>
      <c r="IV91" s="154"/>
    </row>
    <row r="92" spans="1:256" s="110" customFormat="1" ht="3.75" customHeight="1">
      <c r="A92" s="104"/>
      <c r="B92" s="105"/>
      <c r="C92" s="53"/>
      <c r="D92" s="220">
        <v>0.33</v>
      </c>
      <c r="E92" s="220"/>
      <c r="F92" s="220"/>
      <c r="G92" s="107"/>
      <c r="H92" s="56"/>
      <c r="I92" s="57"/>
      <c r="J92" s="57"/>
      <c r="K92" s="57"/>
      <c r="L92" s="47"/>
      <c r="M92" s="47"/>
      <c r="N92" s="47"/>
      <c r="O92" s="47"/>
      <c r="P92" s="4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139">
        <v>0.33</v>
      </c>
      <c r="EP92" s="139"/>
      <c r="EQ92" s="139"/>
      <c r="ER92" s="55"/>
      <c r="ES92" s="45"/>
      <c r="ET92" s="45"/>
      <c r="EU92" s="52"/>
      <c r="EV92" s="52"/>
      <c r="EW92" s="52"/>
      <c r="EX92" s="45"/>
      <c r="EY92" s="45"/>
      <c r="EZ92" s="45"/>
      <c r="FA92" s="45"/>
      <c r="FB92" s="45"/>
      <c r="FC92" s="45"/>
      <c r="FD92" s="45"/>
      <c r="FE92" s="45"/>
      <c r="FF92" s="45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  <c r="HJ92" s="154"/>
      <c r="HK92" s="154"/>
      <c r="HL92" s="154"/>
      <c r="HM92" s="154"/>
      <c r="HN92" s="154"/>
      <c r="HO92" s="154"/>
      <c r="HP92" s="154"/>
      <c r="HQ92" s="154"/>
      <c r="HR92" s="154"/>
      <c r="HS92" s="154"/>
      <c r="HT92" s="154"/>
      <c r="HU92" s="154"/>
      <c r="HV92" s="154"/>
      <c r="HW92" s="154"/>
      <c r="HX92" s="154"/>
      <c r="HY92" s="154"/>
      <c r="HZ92" s="154"/>
      <c r="IA92" s="154"/>
      <c r="IB92" s="154"/>
      <c r="IC92" s="154"/>
      <c r="ID92" s="154"/>
      <c r="IE92" s="154"/>
      <c r="IF92" s="154"/>
      <c r="IG92" s="154"/>
      <c r="IH92" s="154"/>
      <c r="II92" s="154"/>
      <c r="IJ92" s="154"/>
      <c r="IK92" s="154"/>
      <c r="IL92" s="154"/>
      <c r="IM92" s="154"/>
      <c r="IN92" s="154"/>
      <c r="IO92" s="154"/>
      <c r="IP92" s="154"/>
      <c r="IQ92" s="154"/>
      <c r="IR92" s="154"/>
      <c r="IS92" s="154"/>
      <c r="IT92" s="154"/>
      <c r="IU92" s="154"/>
      <c r="IV92" s="154"/>
    </row>
    <row r="93" spans="1:256" s="110" customFormat="1" ht="3.75" customHeight="1">
      <c r="A93" s="104"/>
      <c r="B93" s="105"/>
      <c r="C93" s="53"/>
      <c r="D93" s="220"/>
      <c r="E93" s="220"/>
      <c r="F93" s="220"/>
      <c r="G93" s="107"/>
      <c r="H93" s="55"/>
      <c r="I93" s="57"/>
      <c r="J93" s="57"/>
      <c r="K93" s="57"/>
      <c r="L93" s="47"/>
      <c r="M93" s="47"/>
      <c r="N93" s="47"/>
      <c r="O93" s="47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139"/>
      <c r="EP93" s="139"/>
      <c r="EQ93" s="139"/>
      <c r="ER93" s="55"/>
      <c r="ES93" s="45"/>
      <c r="ET93" s="45"/>
      <c r="EU93" s="52"/>
      <c r="EV93" s="52"/>
      <c r="EW93" s="52"/>
      <c r="EX93" s="45"/>
      <c r="EY93" s="45"/>
      <c r="EZ93" s="45"/>
      <c r="FA93" s="45"/>
      <c r="FB93" s="45"/>
      <c r="FC93" s="45"/>
      <c r="FD93" s="45"/>
      <c r="FE93" s="45"/>
      <c r="FF93" s="45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  <c r="GC93" s="154"/>
      <c r="GD93" s="154"/>
      <c r="GE93" s="154"/>
      <c r="GF93" s="154"/>
      <c r="GG93" s="154"/>
      <c r="GH93" s="154"/>
      <c r="GI93" s="154"/>
      <c r="GJ93" s="154"/>
      <c r="GK93" s="154"/>
      <c r="GL93" s="154"/>
      <c r="GM93" s="154"/>
      <c r="GN93" s="154"/>
      <c r="GO93" s="154"/>
      <c r="GP93" s="154"/>
      <c r="GQ93" s="154"/>
      <c r="GR93" s="154"/>
      <c r="GS93" s="154"/>
      <c r="GT93" s="154"/>
      <c r="GU93" s="154"/>
      <c r="GV93" s="154"/>
      <c r="GW93" s="154"/>
      <c r="GX93" s="154"/>
      <c r="GY93" s="154"/>
      <c r="GZ93" s="154"/>
      <c r="HA93" s="154"/>
      <c r="HB93" s="154"/>
      <c r="HC93" s="154"/>
      <c r="HD93" s="154"/>
      <c r="HE93" s="154"/>
      <c r="HF93" s="154"/>
      <c r="HG93" s="154"/>
      <c r="HH93" s="154"/>
      <c r="HI93" s="154"/>
      <c r="HJ93" s="154"/>
      <c r="HK93" s="154"/>
      <c r="HL93" s="154"/>
      <c r="HM93" s="154"/>
      <c r="HN93" s="154"/>
      <c r="HO93" s="154"/>
      <c r="HP93" s="154"/>
      <c r="HQ93" s="154"/>
      <c r="HR93" s="154"/>
      <c r="HS93" s="154"/>
      <c r="HT93" s="154"/>
      <c r="HU93" s="154"/>
      <c r="HV93" s="154"/>
      <c r="HW93" s="154"/>
      <c r="HX93" s="154"/>
      <c r="HY93" s="154"/>
      <c r="HZ93" s="154"/>
      <c r="IA93" s="154"/>
      <c r="IB93" s="154"/>
      <c r="IC93" s="154"/>
      <c r="ID93" s="154"/>
      <c r="IE93" s="154"/>
      <c r="IF93" s="154"/>
      <c r="IG93" s="154"/>
      <c r="IH93" s="154"/>
      <c r="II93" s="154"/>
      <c r="IJ93" s="154"/>
      <c r="IK93" s="154"/>
      <c r="IL93" s="154"/>
      <c r="IM93" s="154"/>
      <c r="IN93" s="154"/>
      <c r="IO93" s="154"/>
      <c r="IP93" s="154"/>
      <c r="IQ93" s="154"/>
      <c r="IR93" s="154"/>
      <c r="IS93" s="154"/>
      <c r="IT93" s="154"/>
      <c r="IU93" s="154"/>
      <c r="IV93" s="154"/>
    </row>
    <row r="94" spans="1:256" s="110" customFormat="1" ht="3.75" customHeight="1">
      <c r="A94" s="104"/>
      <c r="B94" s="105"/>
      <c r="C94" s="53"/>
      <c r="D94" s="220"/>
      <c r="E94" s="220"/>
      <c r="F94" s="220"/>
      <c r="G94" s="107"/>
      <c r="H94" s="55"/>
      <c r="I94" s="57"/>
      <c r="J94" s="57"/>
      <c r="K94" s="57"/>
      <c r="L94" s="47"/>
      <c r="M94" s="47"/>
      <c r="N94" s="47"/>
      <c r="O94" s="47"/>
      <c r="P94" s="45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139"/>
      <c r="EP94" s="139"/>
      <c r="EQ94" s="139"/>
      <c r="ER94" s="55"/>
      <c r="ES94" s="45"/>
      <c r="ET94" s="45"/>
      <c r="EU94" s="52"/>
      <c r="EV94" s="52"/>
      <c r="EW94" s="52"/>
      <c r="EX94" s="45"/>
      <c r="EY94" s="45"/>
      <c r="EZ94" s="45"/>
      <c r="FA94" s="45"/>
      <c r="FB94" s="45"/>
      <c r="FC94" s="45"/>
      <c r="FD94" s="45"/>
      <c r="FE94" s="45"/>
      <c r="FF94" s="45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  <c r="GC94" s="154"/>
      <c r="GD94" s="154"/>
      <c r="GE94" s="154"/>
      <c r="GF94" s="154"/>
      <c r="GG94" s="154"/>
      <c r="GH94" s="154"/>
      <c r="GI94" s="154"/>
      <c r="GJ94" s="154"/>
      <c r="GK94" s="154"/>
      <c r="GL94" s="154"/>
      <c r="GM94" s="154"/>
      <c r="GN94" s="154"/>
      <c r="GO94" s="154"/>
      <c r="GP94" s="154"/>
      <c r="GQ94" s="154"/>
      <c r="GR94" s="154"/>
      <c r="GS94" s="154"/>
      <c r="GT94" s="154"/>
      <c r="GU94" s="154"/>
      <c r="GV94" s="154"/>
      <c r="GW94" s="154"/>
      <c r="GX94" s="154"/>
      <c r="GY94" s="154"/>
      <c r="GZ94" s="154"/>
      <c r="HA94" s="154"/>
      <c r="HB94" s="154"/>
      <c r="HC94" s="154"/>
      <c r="HD94" s="154"/>
      <c r="HE94" s="154"/>
      <c r="HF94" s="154"/>
      <c r="HG94" s="154"/>
      <c r="HH94" s="154"/>
      <c r="HI94" s="154"/>
      <c r="HJ94" s="154"/>
      <c r="HK94" s="154"/>
      <c r="HL94" s="154"/>
      <c r="HM94" s="154"/>
      <c r="HN94" s="154"/>
      <c r="HO94" s="154"/>
      <c r="HP94" s="154"/>
      <c r="HQ94" s="154"/>
      <c r="HR94" s="154"/>
      <c r="HS94" s="154"/>
      <c r="HT94" s="154"/>
      <c r="HU94" s="154"/>
      <c r="HV94" s="154"/>
      <c r="HW94" s="154"/>
      <c r="HX94" s="154"/>
      <c r="HY94" s="154"/>
      <c r="HZ94" s="154"/>
      <c r="IA94" s="154"/>
      <c r="IB94" s="154"/>
      <c r="IC94" s="154"/>
      <c r="ID94" s="154"/>
      <c r="IE94" s="154"/>
      <c r="IF94" s="154"/>
      <c r="IG94" s="154"/>
      <c r="IH94" s="154"/>
      <c r="II94" s="154"/>
      <c r="IJ94" s="154"/>
      <c r="IK94" s="154"/>
      <c r="IL94" s="154"/>
      <c r="IM94" s="154"/>
      <c r="IN94" s="154"/>
      <c r="IO94" s="154"/>
      <c r="IP94" s="154"/>
      <c r="IQ94" s="154"/>
      <c r="IR94" s="154"/>
      <c r="IS94" s="154"/>
      <c r="IT94" s="154"/>
      <c r="IU94" s="154"/>
      <c r="IV94" s="154"/>
    </row>
    <row r="95" spans="1:256" s="110" customFormat="1" ht="3.75" customHeight="1">
      <c r="A95" s="104"/>
      <c r="B95" s="105"/>
      <c r="C95" s="53"/>
      <c r="D95" s="220"/>
      <c r="E95" s="220"/>
      <c r="F95" s="220"/>
      <c r="G95" s="107"/>
      <c r="H95" s="55"/>
      <c r="I95" s="57"/>
      <c r="J95" s="57"/>
      <c r="K95" s="57"/>
      <c r="L95" s="47"/>
      <c r="M95" s="47"/>
      <c r="N95" s="47"/>
      <c r="O95" s="47"/>
      <c r="P95" s="45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139"/>
      <c r="EP95" s="139"/>
      <c r="EQ95" s="139"/>
      <c r="ER95" s="55"/>
      <c r="ES95" s="45"/>
      <c r="ET95" s="45"/>
      <c r="EU95" s="52"/>
      <c r="EV95" s="52"/>
      <c r="EW95" s="52"/>
      <c r="EX95" s="45"/>
      <c r="EY95" s="45"/>
      <c r="EZ95" s="45"/>
      <c r="FA95" s="45"/>
      <c r="FB95" s="45"/>
      <c r="FC95" s="45"/>
      <c r="FD95" s="45"/>
      <c r="FE95" s="45"/>
      <c r="FF95" s="45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54"/>
      <c r="GF95" s="154"/>
      <c r="GG95" s="154"/>
      <c r="GH95" s="154"/>
      <c r="GI95" s="154"/>
      <c r="GJ95" s="154"/>
      <c r="GK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  <c r="HF95" s="154"/>
      <c r="HG95" s="154"/>
      <c r="HH95" s="154"/>
      <c r="HI95" s="154"/>
      <c r="HJ95" s="154"/>
      <c r="HK95" s="154"/>
      <c r="HL95" s="154"/>
      <c r="HM95" s="154"/>
      <c r="HN95" s="154"/>
      <c r="HO95" s="154"/>
      <c r="HP95" s="154"/>
      <c r="HQ95" s="154"/>
      <c r="HR95" s="154"/>
      <c r="HS95" s="154"/>
      <c r="HT95" s="154"/>
      <c r="HU95" s="154"/>
      <c r="HV95" s="154"/>
      <c r="HW95" s="154"/>
      <c r="HX95" s="154"/>
      <c r="HY95" s="154"/>
      <c r="HZ95" s="154"/>
      <c r="IA95" s="154"/>
      <c r="IB95" s="154"/>
      <c r="IC95" s="154"/>
      <c r="ID95" s="154"/>
      <c r="IE95" s="154"/>
      <c r="IF95" s="154"/>
      <c r="IG95" s="154"/>
      <c r="IH95" s="154"/>
      <c r="II95" s="154"/>
      <c r="IJ95" s="154"/>
      <c r="IK95" s="154"/>
      <c r="IL95" s="154"/>
      <c r="IM95" s="154"/>
      <c r="IN95" s="154"/>
      <c r="IO95" s="154"/>
      <c r="IP95" s="154"/>
      <c r="IQ95" s="154"/>
      <c r="IR95" s="154"/>
      <c r="IS95" s="154"/>
      <c r="IT95" s="154"/>
      <c r="IU95" s="154"/>
      <c r="IV95" s="154"/>
    </row>
    <row r="96" spans="1:256" s="110" customFormat="1" ht="3.75" customHeight="1">
      <c r="A96" s="104"/>
      <c r="B96" s="105"/>
      <c r="C96" s="53"/>
      <c r="D96" s="220"/>
      <c r="E96" s="220"/>
      <c r="F96" s="220"/>
      <c r="G96" s="107"/>
      <c r="H96" s="55"/>
      <c r="I96" s="57"/>
      <c r="J96" s="57"/>
      <c r="K96" s="57"/>
      <c r="L96" s="47"/>
      <c r="M96" s="47"/>
      <c r="N96" s="47"/>
      <c r="O96" s="47"/>
      <c r="P96" s="45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139"/>
      <c r="EP96" s="139"/>
      <c r="EQ96" s="139"/>
      <c r="ER96" s="5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  <c r="HF96" s="154"/>
      <c r="HG96" s="154"/>
      <c r="HH96" s="154"/>
      <c r="HI96" s="154"/>
      <c r="HJ96" s="154"/>
      <c r="HK96" s="154"/>
      <c r="HL96" s="154"/>
      <c r="HM96" s="154"/>
      <c r="HN96" s="154"/>
      <c r="HO96" s="154"/>
      <c r="HP96" s="154"/>
      <c r="HQ96" s="154"/>
      <c r="HR96" s="154"/>
      <c r="HS96" s="154"/>
      <c r="HT96" s="154"/>
      <c r="HU96" s="154"/>
      <c r="HV96" s="154"/>
      <c r="HW96" s="154"/>
      <c r="HX96" s="154"/>
      <c r="HY96" s="154"/>
      <c r="HZ96" s="154"/>
      <c r="IA96" s="154"/>
      <c r="IB96" s="154"/>
      <c r="IC96" s="154"/>
      <c r="ID96" s="154"/>
      <c r="IE96" s="154"/>
      <c r="IF96" s="154"/>
      <c r="IG96" s="154"/>
      <c r="IH96" s="154"/>
      <c r="II96" s="154"/>
      <c r="IJ96" s="154"/>
      <c r="IK96" s="154"/>
      <c r="IL96" s="154"/>
      <c r="IM96" s="154"/>
      <c r="IN96" s="154"/>
      <c r="IO96" s="154"/>
      <c r="IP96" s="154"/>
      <c r="IQ96" s="154"/>
      <c r="IR96" s="154"/>
      <c r="IS96" s="154"/>
      <c r="IT96" s="154"/>
      <c r="IU96" s="154"/>
      <c r="IV96" s="154"/>
    </row>
    <row r="97" spans="1:256" s="110" customFormat="1" ht="3.75" customHeight="1">
      <c r="A97" s="104"/>
      <c r="B97" s="105"/>
      <c r="C97" s="53"/>
      <c r="D97" s="107"/>
      <c r="E97" s="108"/>
      <c r="F97" s="106"/>
      <c r="G97" s="106"/>
      <c r="H97" s="58"/>
      <c r="I97" s="58"/>
      <c r="J97" s="58"/>
      <c r="K97" s="57"/>
      <c r="L97" s="47"/>
      <c r="M97" s="47"/>
      <c r="N97" s="47"/>
      <c r="O97" s="45"/>
      <c r="P97" s="45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7"/>
      <c r="BG97" s="47"/>
      <c r="BH97" s="47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55"/>
      <c r="EP97" s="55"/>
      <c r="EQ97" s="55"/>
      <c r="ER97" s="5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  <c r="HJ97" s="154"/>
      <c r="HK97" s="154"/>
      <c r="HL97" s="154"/>
      <c r="HM97" s="154"/>
      <c r="HN97" s="154"/>
      <c r="HO97" s="154"/>
      <c r="HP97" s="154"/>
      <c r="HQ97" s="154"/>
      <c r="HR97" s="154"/>
      <c r="HS97" s="154"/>
      <c r="HT97" s="154"/>
      <c r="HU97" s="154"/>
      <c r="HV97" s="154"/>
      <c r="HW97" s="154"/>
      <c r="HX97" s="154"/>
      <c r="HY97" s="154"/>
      <c r="HZ97" s="154"/>
      <c r="IA97" s="154"/>
      <c r="IB97" s="154"/>
      <c r="IC97" s="154"/>
      <c r="ID97" s="154"/>
      <c r="IE97" s="154"/>
      <c r="IF97" s="154"/>
      <c r="IG97" s="154"/>
      <c r="IH97" s="154"/>
      <c r="II97" s="154"/>
      <c r="IJ97" s="154"/>
      <c r="IK97" s="154"/>
      <c r="IL97" s="154"/>
      <c r="IM97" s="154"/>
      <c r="IN97" s="154"/>
      <c r="IO97" s="154"/>
      <c r="IP97" s="154"/>
      <c r="IQ97" s="154"/>
      <c r="IR97" s="154"/>
      <c r="IS97" s="154"/>
      <c r="IT97" s="154"/>
      <c r="IU97" s="154"/>
      <c r="IV97" s="154"/>
    </row>
    <row r="98" spans="1:256" s="110" customFormat="1" ht="3.75" customHeight="1">
      <c r="A98" s="104"/>
      <c r="B98" s="105"/>
      <c r="C98" s="53"/>
      <c r="D98" s="107"/>
      <c r="E98" s="220">
        <v>0.66</v>
      </c>
      <c r="F98" s="220"/>
      <c r="G98" s="220"/>
      <c r="H98" s="58"/>
      <c r="I98" s="58"/>
      <c r="J98" s="58"/>
      <c r="K98" s="57"/>
      <c r="L98" s="47"/>
      <c r="M98" s="47"/>
      <c r="N98" s="47"/>
      <c r="O98" s="45"/>
      <c r="P98" s="45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7"/>
      <c r="BG98" s="47"/>
      <c r="BH98" s="47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55"/>
      <c r="EP98" s="55"/>
      <c r="EQ98" s="55"/>
      <c r="ER98" s="5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  <c r="GC98" s="154"/>
      <c r="GD98" s="154"/>
      <c r="GE98" s="154"/>
      <c r="GF98" s="154"/>
      <c r="GG98" s="154"/>
      <c r="GH98" s="154"/>
      <c r="GI98" s="154"/>
      <c r="GJ98" s="154"/>
      <c r="GK98" s="154"/>
      <c r="GL98" s="154"/>
      <c r="GM98" s="154"/>
      <c r="GN98" s="154"/>
      <c r="GO98" s="154"/>
      <c r="GP98" s="154"/>
      <c r="GQ98" s="154"/>
      <c r="GR98" s="154"/>
      <c r="GS98" s="154"/>
      <c r="GT98" s="154"/>
      <c r="GU98" s="154"/>
      <c r="GV98" s="154"/>
      <c r="GW98" s="154"/>
      <c r="GX98" s="154"/>
      <c r="GY98" s="154"/>
      <c r="GZ98" s="154"/>
      <c r="HA98" s="154"/>
      <c r="HB98" s="154"/>
      <c r="HC98" s="154"/>
      <c r="HD98" s="154"/>
      <c r="HE98" s="154"/>
      <c r="HF98" s="154"/>
      <c r="HG98" s="154"/>
      <c r="HH98" s="154"/>
      <c r="HI98" s="154"/>
      <c r="HJ98" s="154"/>
      <c r="HK98" s="154"/>
      <c r="HL98" s="154"/>
      <c r="HM98" s="154"/>
      <c r="HN98" s="154"/>
      <c r="HO98" s="154"/>
      <c r="HP98" s="154"/>
      <c r="HQ98" s="154"/>
      <c r="HR98" s="154"/>
      <c r="HS98" s="154"/>
      <c r="HT98" s="154"/>
      <c r="HU98" s="154"/>
      <c r="HV98" s="154"/>
      <c r="HW98" s="154"/>
      <c r="HX98" s="154"/>
      <c r="HY98" s="154"/>
      <c r="HZ98" s="154"/>
      <c r="IA98" s="154"/>
      <c r="IB98" s="154"/>
      <c r="IC98" s="154"/>
      <c r="ID98" s="154"/>
      <c r="IE98" s="154"/>
      <c r="IF98" s="154"/>
      <c r="IG98" s="154"/>
      <c r="IH98" s="154"/>
      <c r="II98" s="154"/>
      <c r="IJ98" s="154"/>
      <c r="IK98" s="154"/>
      <c r="IL98" s="154"/>
      <c r="IM98" s="154"/>
      <c r="IN98" s="154"/>
      <c r="IO98" s="154"/>
      <c r="IP98" s="154"/>
      <c r="IQ98" s="154"/>
      <c r="IR98" s="154"/>
      <c r="IS98" s="154"/>
      <c r="IT98" s="154"/>
      <c r="IU98" s="154"/>
      <c r="IV98" s="154"/>
    </row>
    <row r="99" spans="1:256" s="110" customFormat="1" ht="3.75" customHeight="1">
      <c r="A99" s="104"/>
      <c r="B99" s="105"/>
      <c r="C99" s="53"/>
      <c r="D99" s="107"/>
      <c r="E99" s="220"/>
      <c r="F99" s="220"/>
      <c r="G99" s="220"/>
      <c r="H99" s="58"/>
      <c r="I99" s="58"/>
      <c r="J99" s="58"/>
      <c r="K99" s="58"/>
      <c r="L99" s="45"/>
      <c r="M99" s="45"/>
      <c r="N99" s="45"/>
      <c r="O99" s="45"/>
      <c r="P99" s="45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7"/>
      <c r="BG99" s="47"/>
      <c r="BH99" s="47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55"/>
      <c r="EP99" s="58"/>
      <c r="EQ99" s="58"/>
      <c r="ER99" s="58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  <c r="IN99" s="154"/>
      <c r="IO99" s="154"/>
      <c r="IP99" s="154"/>
      <c r="IQ99" s="154"/>
      <c r="IR99" s="154"/>
      <c r="IS99" s="154"/>
      <c r="IT99" s="154"/>
      <c r="IU99" s="154"/>
      <c r="IV99" s="154"/>
    </row>
    <row r="100" spans="1:256" s="110" customFormat="1" ht="3.75" customHeight="1">
      <c r="A100" s="104"/>
      <c r="B100" s="105"/>
      <c r="C100" s="53"/>
      <c r="D100" s="107"/>
      <c r="E100" s="220"/>
      <c r="F100" s="220"/>
      <c r="G100" s="220"/>
      <c r="H100" s="58"/>
      <c r="I100" s="58"/>
      <c r="J100" s="58"/>
      <c r="K100" s="55"/>
      <c r="L100" s="45"/>
      <c r="M100" s="47"/>
      <c r="N100" s="47"/>
      <c r="O100" s="47"/>
      <c r="P100" s="45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7"/>
      <c r="BG100" s="47"/>
      <c r="BH100" s="47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55"/>
      <c r="EP100" s="139">
        <v>1.32</v>
      </c>
      <c r="EQ100" s="139"/>
      <c r="ER100" s="139"/>
      <c r="ES100" s="45"/>
      <c r="ET100" s="47"/>
      <c r="EU100" s="47"/>
      <c r="EV100" s="47"/>
      <c r="EW100" s="47"/>
      <c r="EX100" s="47"/>
      <c r="EY100" s="47"/>
      <c r="EZ100" s="45"/>
      <c r="FA100" s="45"/>
      <c r="FB100" s="45"/>
      <c r="FC100" s="45"/>
      <c r="FD100" s="45"/>
      <c r="FE100" s="45"/>
      <c r="FI100" s="51"/>
      <c r="FJ100" s="51"/>
      <c r="FK100" s="51"/>
      <c r="FL100" s="51"/>
      <c r="FM100" s="51"/>
      <c r="FN100" s="51"/>
      <c r="FO100" s="51"/>
      <c r="FP100" s="51"/>
      <c r="FQ100" s="51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  <c r="GC100" s="154"/>
      <c r="GD100" s="154"/>
      <c r="GE100" s="154"/>
      <c r="GF100" s="154"/>
      <c r="GG100" s="154"/>
      <c r="GH100" s="154"/>
      <c r="GI100" s="154"/>
      <c r="GJ100" s="154"/>
      <c r="GK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  <c r="HF100" s="154"/>
      <c r="HG100" s="154"/>
      <c r="HH100" s="154"/>
      <c r="HI100" s="154"/>
      <c r="HJ100" s="154"/>
      <c r="HK100" s="154"/>
      <c r="HL100" s="154"/>
      <c r="HM100" s="154"/>
      <c r="HN100" s="154"/>
      <c r="HO100" s="154"/>
      <c r="HP100" s="154"/>
      <c r="HQ100" s="154"/>
      <c r="HR100" s="154"/>
      <c r="HS100" s="154"/>
      <c r="HT100" s="154"/>
      <c r="HU100" s="154"/>
      <c r="HV100" s="154"/>
      <c r="HW100" s="154"/>
      <c r="HX100" s="154"/>
      <c r="HY100" s="154"/>
      <c r="HZ100" s="154"/>
      <c r="IA100" s="154"/>
      <c r="IB100" s="154"/>
      <c r="IC100" s="154"/>
      <c r="ID100" s="154"/>
      <c r="IE100" s="154"/>
      <c r="IF100" s="154"/>
      <c r="IG100" s="154"/>
      <c r="IH100" s="154"/>
      <c r="II100" s="154"/>
      <c r="IJ100" s="154"/>
      <c r="IK100" s="154"/>
      <c r="IL100" s="154"/>
      <c r="IM100" s="154"/>
      <c r="IN100" s="154"/>
      <c r="IO100" s="154"/>
      <c r="IP100" s="154"/>
      <c r="IQ100" s="154"/>
      <c r="IR100" s="154"/>
      <c r="IS100" s="154"/>
      <c r="IT100" s="154"/>
      <c r="IU100" s="154"/>
      <c r="IV100" s="154"/>
    </row>
    <row r="101" spans="1:256" s="110" customFormat="1" ht="3.75" customHeight="1">
      <c r="A101" s="104"/>
      <c r="B101" s="105"/>
      <c r="C101" s="53"/>
      <c r="D101" s="108"/>
      <c r="E101" s="220"/>
      <c r="F101" s="220"/>
      <c r="G101" s="220"/>
      <c r="H101" s="58"/>
      <c r="I101" s="58"/>
      <c r="J101" s="58"/>
      <c r="K101" s="57"/>
      <c r="L101" s="45"/>
      <c r="M101" s="47"/>
      <c r="N101" s="47"/>
      <c r="O101" s="47"/>
      <c r="P101" s="45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7"/>
      <c r="BG101" s="47"/>
      <c r="BH101" s="47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55"/>
      <c r="EP101" s="139"/>
      <c r="EQ101" s="139"/>
      <c r="ER101" s="139"/>
      <c r="ES101" s="45"/>
      <c r="ET101" s="47"/>
      <c r="EU101" s="47"/>
      <c r="EV101" s="47"/>
      <c r="EW101" s="47"/>
      <c r="EX101" s="47"/>
      <c r="EY101" s="47"/>
      <c r="EZ101" s="45"/>
      <c r="FA101" s="45"/>
      <c r="FB101" s="45"/>
      <c r="FC101" s="45"/>
      <c r="FD101" s="45"/>
      <c r="FE101" s="45"/>
      <c r="FI101" s="51"/>
      <c r="FJ101" s="51"/>
      <c r="FK101" s="51"/>
      <c r="FL101" s="51"/>
      <c r="FM101" s="51"/>
      <c r="FN101" s="51"/>
      <c r="FO101" s="51"/>
      <c r="FP101" s="51"/>
      <c r="FQ101" s="51"/>
      <c r="FS101" s="154"/>
      <c r="FT101" s="154"/>
      <c r="FU101" s="154"/>
      <c r="FV101" s="154"/>
      <c r="FW101" s="154"/>
      <c r="FX101" s="154"/>
      <c r="FY101" s="154"/>
      <c r="FZ101" s="154"/>
      <c r="GA101" s="154"/>
      <c r="GB101" s="154"/>
      <c r="GC101" s="154"/>
      <c r="GD101" s="154"/>
      <c r="GE101" s="154"/>
      <c r="GF101" s="154"/>
      <c r="GG101" s="154"/>
      <c r="GH101" s="154"/>
      <c r="GI101" s="154"/>
      <c r="GJ101" s="154"/>
      <c r="GK101" s="154"/>
      <c r="GL101" s="154"/>
      <c r="GM101" s="154"/>
      <c r="GN101" s="154"/>
      <c r="GO101" s="154"/>
      <c r="GP101" s="154"/>
      <c r="GQ101" s="154"/>
      <c r="GR101" s="154"/>
      <c r="GS101" s="154"/>
      <c r="GT101" s="154"/>
      <c r="GU101" s="154"/>
      <c r="GV101" s="154"/>
      <c r="GW101" s="154"/>
      <c r="GX101" s="154"/>
      <c r="GY101" s="154"/>
      <c r="GZ101" s="154"/>
      <c r="HA101" s="154"/>
      <c r="HB101" s="154"/>
      <c r="HC101" s="154"/>
      <c r="HD101" s="154"/>
      <c r="HE101" s="154"/>
      <c r="HF101" s="154"/>
      <c r="HG101" s="154"/>
      <c r="HH101" s="154"/>
      <c r="HI101" s="154"/>
      <c r="HJ101" s="154"/>
      <c r="HK101" s="154"/>
      <c r="HL101" s="154"/>
      <c r="HM101" s="154"/>
      <c r="HN101" s="154"/>
      <c r="HO101" s="154"/>
      <c r="HP101" s="154"/>
      <c r="HQ101" s="154"/>
      <c r="HR101" s="154"/>
      <c r="HS101" s="154"/>
      <c r="HT101" s="154"/>
      <c r="HU101" s="154"/>
      <c r="HV101" s="154"/>
      <c r="HW101" s="154"/>
      <c r="HX101" s="154"/>
      <c r="HY101" s="154"/>
      <c r="HZ101" s="154"/>
      <c r="IA101" s="154"/>
      <c r="IB101" s="154"/>
      <c r="IC101" s="154"/>
      <c r="ID101" s="154"/>
      <c r="IE101" s="154"/>
      <c r="IF101" s="154"/>
      <c r="IG101" s="154"/>
      <c r="IH101" s="154"/>
      <c r="II101" s="154"/>
      <c r="IJ101" s="154"/>
      <c r="IK101" s="154"/>
      <c r="IL101" s="154"/>
      <c r="IM101" s="154"/>
      <c r="IN101" s="154"/>
      <c r="IO101" s="154"/>
      <c r="IP101" s="154"/>
      <c r="IQ101" s="154"/>
      <c r="IR101" s="154"/>
      <c r="IS101" s="154"/>
      <c r="IT101" s="154"/>
      <c r="IU101" s="154"/>
      <c r="IV101" s="154"/>
    </row>
    <row r="102" spans="1:256" s="110" customFormat="1" ht="3.75" customHeight="1">
      <c r="A102" s="104"/>
      <c r="B102" s="105"/>
      <c r="C102" s="53"/>
      <c r="D102" s="106"/>
      <c r="E102" s="220"/>
      <c r="F102" s="220"/>
      <c r="G102" s="220"/>
      <c r="H102" s="55"/>
      <c r="I102" s="57"/>
      <c r="J102" s="57"/>
      <c r="K102" s="57"/>
      <c r="L102" s="45"/>
      <c r="M102" s="45"/>
      <c r="N102" s="45"/>
      <c r="O102" s="45"/>
      <c r="P102" s="45"/>
      <c r="Q102" s="45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7"/>
      <c r="BG102" s="47"/>
      <c r="BH102" s="47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55"/>
      <c r="EP102" s="139"/>
      <c r="EQ102" s="139"/>
      <c r="ER102" s="139"/>
      <c r="ES102" s="45"/>
      <c r="ET102" s="47"/>
      <c r="EU102" s="47"/>
      <c r="EV102" s="47"/>
      <c r="EW102" s="47"/>
      <c r="EX102" s="47"/>
      <c r="EY102" s="47"/>
      <c r="EZ102" s="45"/>
      <c r="FA102" s="45"/>
      <c r="FB102" s="45"/>
      <c r="FC102" s="45"/>
      <c r="FD102" s="45"/>
      <c r="FE102" s="45"/>
      <c r="FI102" s="51"/>
      <c r="FJ102" s="51"/>
      <c r="FK102" s="51"/>
      <c r="FL102" s="51"/>
      <c r="FM102" s="51"/>
      <c r="FN102" s="51"/>
      <c r="FO102" s="51"/>
      <c r="FP102" s="51"/>
      <c r="FQ102" s="51"/>
      <c r="FS102" s="154"/>
      <c r="FT102" s="154"/>
      <c r="FU102" s="154"/>
      <c r="FV102" s="154"/>
      <c r="FW102" s="154"/>
      <c r="FX102" s="154"/>
      <c r="FY102" s="154"/>
      <c r="FZ102" s="154"/>
      <c r="GA102" s="154"/>
      <c r="GB102" s="154"/>
      <c r="GC102" s="154"/>
      <c r="GD102" s="154"/>
      <c r="GE102" s="154"/>
      <c r="GF102" s="154"/>
      <c r="GG102" s="154"/>
      <c r="GH102" s="154"/>
      <c r="GI102" s="154"/>
      <c r="GJ102" s="154"/>
      <c r="GK102" s="154"/>
      <c r="GL102" s="154"/>
      <c r="GM102" s="154"/>
      <c r="GN102" s="154"/>
      <c r="GO102" s="154"/>
      <c r="GP102" s="154"/>
      <c r="GQ102" s="154"/>
      <c r="GR102" s="154"/>
      <c r="GS102" s="154"/>
      <c r="GT102" s="154"/>
      <c r="GU102" s="154"/>
      <c r="GV102" s="154"/>
      <c r="GW102" s="154"/>
      <c r="GX102" s="154"/>
      <c r="GY102" s="154"/>
      <c r="GZ102" s="154"/>
      <c r="HA102" s="154"/>
      <c r="HB102" s="154"/>
      <c r="HC102" s="154"/>
      <c r="HD102" s="154"/>
      <c r="HE102" s="154"/>
      <c r="HF102" s="154"/>
      <c r="HG102" s="154"/>
      <c r="HH102" s="154"/>
      <c r="HI102" s="154"/>
      <c r="HJ102" s="154"/>
      <c r="HK102" s="154"/>
      <c r="HL102" s="154"/>
      <c r="HM102" s="154"/>
      <c r="HN102" s="154"/>
      <c r="HO102" s="154"/>
      <c r="HP102" s="154"/>
      <c r="HQ102" s="154"/>
      <c r="HR102" s="154"/>
      <c r="HS102" s="154"/>
      <c r="HT102" s="154"/>
      <c r="HU102" s="154"/>
      <c r="HV102" s="154"/>
      <c r="HW102" s="154"/>
      <c r="HX102" s="154"/>
      <c r="HY102" s="154"/>
      <c r="HZ102" s="154"/>
      <c r="IA102" s="154"/>
      <c r="IB102" s="154"/>
      <c r="IC102" s="154"/>
      <c r="ID102" s="154"/>
      <c r="IE102" s="154"/>
      <c r="IF102" s="154"/>
      <c r="IG102" s="154"/>
      <c r="IH102" s="154"/>
      <c r="II102" s="154"/>
      <c r="IJ102" s="154"/>
      <c r="IK102" s="154"/>
      <c r="IL102" s="154"/>
      <c r="IM102" s="154"/>
      <c r="IN102" s="154"/>
      <c r="IO102" s="154"/>
      <c r="IP102" s="154"/>
      <c r="IQ102" s="154"/>
      <c r="IR102" s="154"/>
      <c r="IS102" s="154"/>
      <c r="IT102" s="154"/>
      <c r="IU102" s="154"/>
      <c r="IV102" s="154"/>
    </row>
    <row r="103" spans="1:256" s="110" customFormat="1" ht="3.75" customHeight="1">
      <c r="A103" s="104"/>
      <c r="B103" s="105"/>
      <c r="C103" s="53"/>
      <c r="D103" s="106"/>
      <c r="E103" s="106"/>
      <c r="F103" s="106"/>
      <c r="G103" s="106"/>
      <c r="H103" s="55"/>
      <c r="I103" s="57"/>
      <c r="J103" s="57"/>
      <c r="K103" s="57"/>
      <c r="L103" s="45"/>
      <c r="M103" s="45"/>
      <c r="N103" s="45"/>
      <c r="O103" s="45"/>
      <c r="P103" s="45"/>
      <c r="Q103" s="45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7"/>
      <c r="BG103" s="47"/>
      <c r="BH103" s="47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55"/>
      <c r="EP103" s="139"/>
      <c r="EQ103" s="139"/>
      <c r="ER103" s="139"/>
      <c r="ES103" s="45"/>
      <c r="ET103" s="47"/>
      <c r="EU103" s="47"/>
      <c r="EV103" s="47"/>
      <c r="EW103" s="47"/>
      <c r="EX103" s="47"/>
      <c r="EY103" s="47"/>
      <c r="EZ103" s="45"/>
      <c r="FA103" s="45"/>
      <c r="FB103" s="45"/>
      <c r="FC103" s="45"/>
      <c r="FD103" s="45"/>
      <c r="FE103" s="45"/>
      <c r="FI103" s="47"/>
      <c r="FJ103" s="51"/>
      <c r="FK103" s="51"/>
      <c r="FL103" s="51"/>
      <c r="FM103" s="51"/>
      <c r="FN103" s="51"/>
      <c r="FO103" s="51"/>
      <c r="FP103" s="51"/>
      <c r="FQ103" s="51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  <c r="IN103" s="154"/>
      <c r="IO103" s="154"/>
      <c r="IP103" s="154"/>
      <c r="IQ103" s="154"/>
      <c r="IR103" s="154"/>
      <c r="IS103" s="154"/>
      <c r="IT103" s="154"/>
      <c r="IU103" s="154"/>
      <c r="IV103" s="154"/>
    </row>
    <row r="104" spans="1:256" s="110" customFormat="1" ht="3.75" customHeight="1">
      <c r="A104" s="104"/>
      <c r="B104" s="105"/>
      <c r="C104" s="53"/>
      <c r="D104" s="106"/>
      <c r="E104" s="106"/>
      <c r="F104" s="106"/>
      <c r="G104" s="106"/>
      <c r="H104" s="55"/>
      <c r="I104" s="57"/>
      <c r="J104" s="57"/>
      <c r="K104" s="57"/>
      <c r="L104" s="45"/>
      <c r="M104" s="45"/>
      <c r="N104" s="45"/>
      <c r="O104" s="45"/>
      <c r="P104" s="45"/>
      <c r="Q104" s="45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7"/>
      <c r="BG104" s="47"/>
      <c r="BH104" s="47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58"/>
      <c r="EP104" s="139"/>
      <c r="EQ104" s="139"/>
      <c r="ER104" s="139"/>
      <c r="ES104" s="45"/>
      <c r="ET104" s="47"/>
      <c r="EU104" s="47"/>
      <c r="EV104" s="47"/>
      <c r="EW104" s="47"/>
      <c r="EX104" s="47"/>
      <c r="EY104" s="47"/>
      <c r="EZ104" s="45"/>
      <c r="FA104" s="45"/>
      <c r="FB104" s="45"/>
      <c r="FC104" s="45"/>
      <c r="FD104" s="45"/>
      <c r="FE104" s="45"/>
      <c r="FI104" s="47"/>
      <c r="FJ104" s="51"/>
      <c r="FK104" s="51"/>
      <c r="FL104" s="51"/>
      <c r="FM104" s="51"/>
      <c r="FN104" s="51"/>
      <c r="FO104" s="51"/>
      <c r="FP104" s="51"/>
      <c r="FQ104" s="51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  <c r="HF104" s="154"/>
      <c r="HG104" s="154"/>
      <c r="HH104" s="154"/>
      <c r="HI104" s="154"/>
      <c r="HJ104" s="154"/>
      <c r="HK104" s="154"/>
      <c r="HL104" s="154"/>
      <c r="HM104" s="154"/>
      <c r="HN104" s="154"/>
      <c r="HO104" s="154"/>
      <c r="HP104" s="154"/>
      <c r="HQ104" s="154"/>
      <c r="HR104" s="154"/>
      <c r="HS104" s="154"/>
      <c r="HT104" s="154"/>
      <c r="HU104" s="154"/>
      <c r="HV104" s="154"/>
      <c r="HW104" s="154"/>
      <c r="HX104" s="154"/>
      <c r="HY104" s="154"/>
      <c r="HZ104" s="154"/>
      <c r="IA104" s="154"/>
      <c r="IB104" s="154"/>
      <c r="IC104" s="154"/>
      <c r="ID104" s="154"/>
      <c r="IE104" s="154"/>
      <c r="IF104" s="154"/>
      <c r="IG104" s="154"/>
      <c r="IH104" s="154"/>
      <c r="II104" s="154"/>
      <c r="IJ104" s="154"/>
      <c r="IK104" s="154"/>
      <c r="IL104" s="154"/>
      <c r="IM104" s="154"/>
      <c r="IN104" s="154"/>
      <c r="IO104" s="154"/>
      <c r="IP104" s="154"/>
      <c r="IQ104" s="154"/>
      <c r="IR104" s="154"/>
      <c r="IS104" s="154"/>
      <c r="IT104" s="154"/>
      <c r="IU104" s="154"/>
      <c r="IV104" s="154"/>
    </row>
    <row r="105" spans="1:256" s="110" customFormat="1" ht="3.75" customHeight="1">
      <c r="A105" s="104"/>
      <c r="B105" s="105"/>
      <c r="C105" s="53"/>
      <c r="D105" s="106"/>
      <c r="E105" s="220">
        <v>1.32</v>
      </c>
      <c r="F105" s="220"/>
      <c r="G105" s="220"/>
      <c r="H105" s="55"/>
      <c r="I105" s="57"/>
      <c r="J105" s="57"/>
      <c r="K105" s="57"/>
      <c r="L105" s="45"/>
      <c r="M105" s="47"/>
      <c r="N105" s="47"/>
      <c r="O105" s="47"/>
      <c r="P105" s="45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7"/>
      <c r="BG105" s="47"/>
      <c r="BH105" s="47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58"/>
      <c r="EP105" s="58"/>
      <c r="EQ105" s="58"/>
      <c r="ER105" s="55"/>
      <c r="ES105" s="45"/>
      <c r="ET105" s="45"/>
      <c r="EU105" s="52"/>
      <c r="EV105" s="47"/>
      <c r="EW105" s="47"/>
      <c r="EX105" s="47"/>
      <c r="EY105" s="47"/>
      <c r="EZ105" s="45"/>
      <c r="FA105" s="45"/>
      <c r="FB105" s="45"/>
      <c r="FC105" s="45"/>
      <c r="FD105" s="45"/>
      <c r="FE105" s="45"/>
      <c r="FF105" s="47"/>
      <c r="FG105" s="47"/>
      <c r="FH105" s="47"/>
      <c r="FI105" s="47"/>
      <c r="FJ105" s="51"/>
      <c r="FK105" s="51"/>
      <c r="FL105" s="51"/>
      <c r="FM105" s="51"/>
      <c r="FN105" s="51"/>
      <c r="FO105" s="51"/>
      <c r="FP105" s="51"/>
      <c r="FQ105" s="51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  <c r="HF105" s="154"/>
      <c r="HG105" s="154"/>
      <c r="HH105" s="154"/>
      <c r="HI105" s="154"/>
      <c r="HJ105" s="154"/>
      <c r="HK105" s="154"/>
      <c r="HL105" s="154"/>
      <c r="HM105" s="154"/>
      <c r="HN105" s="154"/>
      <c r="HO105" s="154"/>
      <c r="HP105" s="154"/>
      <c r="HQ105" s="154"/>
      <c r="HR105" s="154"/>
      <c r="HS105" s="154"/>
      <c r="HT105" s="154"/>
      <c r="HU105" s="154"/>
      <c r="HV105" s="154"/>
      <c r="HW105" s="154"/>
      <c r="HX105" s="154"/>
      <c r="HY105" s="154"/>
      <c r="HZ105" s="154"/>
      <c r="IA105" s="154"/>
      <c r="IB105" s="154"/>
      <c r="IC105" s="154"/>
      <c r="ID105" s="154"/>
      <c r="IE105" s="154"/>
      <c r="IF105" s="154"/>
      <c r="IG105" s="154"/>
      <c r="IH105" s="154"/>
      <c r="II105" s="154"/>
      <c r="IJ105" s="154"/>
      <c r="IK105" s="154"/>
      <c r="IL105" s="154"/>
      <c r="IM105" s="154"/>
      <c r="IN105" s="154"/>
      <c r="IO105" s="154"/>
      <c r="IP105" s="154"/>
      <c r="IQ105" s="154"/>
      <c r="IR105" s="154"/>
      <c r="IS105" s="154"/>
      <c r="IT105" s="154"/>
      <c r="IU105" s="154"/>
      <c r="IV105" s="154"/>
    </row>
    <row r="106" spans="1:256" s="110" customFormat="1" ht="3.75" customHeight="1">
      <c r="A106" s="104"/>
      <c r="B106" s="105"/>
      <c r="C106" s="53"/>
      <c r="D106" s="107"/>
      <c r="E106" s="220"/>
      <c r="F106" s="220"/>
      <c r="G106" s="220"/>
      <c r="H106" s="55"/>
      <c r="I106" s="57"/>
      <c r="J106" s="57"/>
      <c r="K106" s="57"/>
      <c r="L106" s="45"/>
      <c r="M106" s="47"/>
      <c r="N106" s="47"/>
      <c r="O106" s="47"/>
      <c r="P106" s="45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7"/>
      <c r="BG106" s="47"/>
      <c r="BH106" s="47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57"/>
      <c r="EP106" s="57"/>
      <c r="EQ106" s="57"/>
      <c r="ER106" s="55"/>
      <c r="ES106" s="45"/>
      <c r="ET106" s="45"/>
      <c r="EU106" s="52"/>
      <c r="EV106" s="47"/>
      <c r="EW106" s="47"/>
      <c r="EX106" s="47"/>
      <c r="FB106" s="45"/>
      <c r="FC106" s="45"/>
      <c r="FD106" s="45"/>
      <c r="FE106" s="45"/>
      <c r="FF106" s="45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  <c r="IN106" s="154"/>
      <c r="IO106" s="154"/>
      <c r="IP106" s="154"/>
      <c r="IQ106" s="154"/>
      <c r="IR106" s="154"/>
      <c r="IS106" s="154"/>
      <c r="IT106" s="154"/>
      <c r="IU106" s="154"/>
      <c r="IV106" s="154"/>
    </row>
    <row r="107" spans="1:256" s="110" customFormat="1" ht="3.75" customHeight="1">
      <c r="A107" s="104"/>
      <c r="B107" s="105"/>
      <c r="C107" s="53"/>
      <c r="D107" s="107"/>
      <c r="E107" s="220"/>
      <c r="F107" s="220"/>
      <c r="G107" s="220"/>
      <c r="H107" s="55"/>
      <c r="I107" s="57"/>
      <c r="J107" s="57"/>
      <c r="K107" s="57"/>
      <c r="L107" s="45"/>
      <c r="M107" s="47"/>
      <c r="N107" s="47"/>
      <c r="O107" s="47"/>
      <c r="P107" s="45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7"/>
      <c r="BG107" s="47"/>
      <c r="BH107" s="47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57"/>
      <c r="EP107" s="57"/>
      <c r="EQ107" s="57"/>
      <c r="ER107" s="55"/>
      <c r="ES107" s="45"/>
      <c r="ET107" s="45"/>
      <c r="EU107" s="45"/>
      <c r="EV107" s="47"/>
      <c r="EW107" s="47"/>
      <c r="EX107" s="47"/>
      <c r="FB107" s="45"/>
      <c r="FC107" s="45"/>
      <c r="FD107" s="45"/>
      <c r="FE107" s="45"/>
      <c r="FF107" s="45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  <c r="HF107" s="154"/>
      <c r="HG107" s="154"/>
      <c r="HH107" s="154"/>
      <c r="HI107" s="154"/>
      <c r="HJ107" s="154"/>
      <c r="HK107" s="154"/>
      <c r="HL107" s="154"/>
      <c r="HM107" s="154"/>
      <c r="HN107" s="154"/>
      <c r="HO107" s="154"/>
      <c r="HP107" s="154"/>
      <c r="HQ107" s="154"/>
      <c r="HR107" s="154"/>
      <c r="HS107" s="154"/>
      <c r="HT107" s="154"/>
      <c r="HU107" s="154"/>
      <c r="HV107" s="154"/>
      <c r="HW107" s="154"/>
      <c r="HX107" s="154"/>
      <c r="HY107" s="154"/>
      <c r="HZ107" s="154"/>
      <c r="IA107" s="154"/>
      <c r="IB107" s="154"/>
      <c r="IC107" s="154"/>
      <c r="ID107" s="154"/>
      <c r="IE107" s="154"/>
      <c r="IF107" s="154"/>
      <c r="IG107" s="154"/>
      <c r="IH107" s="154"/>
      <c r="II107" s="154"/>
      <c r="IJ107" s="154"/>
      <c r="IK107" s="154"/>
      <c r="IL107" s="154"/>
      <c r="IM107" s="154"/>
      <c r="IN107" s="154"/>
      <c r="IO107" s="154"/>
      <c r="IP107" s="154"/>
      <c r="IQ107" s="154"/>
      <c r="IR107" s="154"/>
      <c r="IS107" s="154"/>
      <c r="IT107" s="154"/>
      <c r="IU107" s="154"/>
      <c r="IV107" s="154"/>
    </row>
    <row r="108" spans="1:256" s="110" customFormat="1" ht="3.75" customHeight="1">
      <c r="A108" s="104"/>
      <c r="B108" s="105"/>
      <c r="C108" s="53"/>
      <c r="D108" s="107"/>
      <c r="E108" s="220"/>
      <c r="F108" s="220"/>
      <c r="G108" s="220"/>
      <c r="H108" s="58"/>
      <c r="I108" s="58"/>
      <c r="J108" s="58"/>
      <c r="K108" s="57"/>
      <c r="L108" s="45"/>
      <c r="M108" s="47"/>
      <c r="N108" s="47"/>
      <c r="O108" s="47"/>
      <c r="P108" s="45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57"/>
      <c r="EP108" s="57"/>
      <c r="EQ108" s="57"/>
      <c r="ER108" s="55"/>
      <c r="ES108" s="45"/>
      <c r="ET108" s="45"/>
      <c r="EU108" s="45"/>
      <c r="EV108" s="47"/>
      <c r="EW108" s="47"/>
      <c r="EX108" s="47"/>
      <c r="FB108" s="45"/>
      <c r="FC108" s="45"/>
      <c r="FD108" s="45"/>
      <c r="FE108" s="45"/>
      <c r="FF108" s="45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  <c r="HF108" s="154"/>
      <c r="HG108" s="154"/>
      <c r="HH108" s="154"/>
      <c r="HI108" s="154"/>
      <c r="HJ108" s="154"/>
      <c r="HK108" s="154"/>
      <c r="HL108" s="154"/>
      <c r="HM108" s="154"/>
      <c r="HN108" s="154"/>
      <c r="HO108" s="154"/>
      <c r="HP108" s="154"/>
      <c r="HQ108" s="154"/>
      <c r="HR108" s="154"/>
      <c r="HS108" s="154"/>
      <c r="HT108" s="154"/>
      <c r="HU108" s="154"/>
      <c r="HV108" s="154"/>
      <c r="HW108" s="154"/>
      <c r="HX108" s="154"/>
      <c r="HY108" s="154"/>
      <c r="HZ108" s="154"/>
      <c r="IA108" s="154"/>
      <c r="IB108" s="154"/>
      <c r="IC108" s="154"/>
      <c r="ID108" s="154"/>
      <c r="IE108" s="154"/>
      <c r="IF108" s="154"/>
      <c r="IG108" s="154"/>
      <c r="IH108" s="154"/>
      <c r="II108" s="154"/>
      <c r="IJ108" s="154"/>
      <c r="IK108" s="154"/>
      <c r="IL108" s="154"/>
      <c r="IM108" s="154"/>
      <c r="IN108" s="154"/>
      <c r="IO108" s="154"/>
      <c r="IP108" s="154"/>
      <c r="IQ108" s="154"/>
      <c r="IR108" s="154"/>
      <c r="IS108" s="154"/>
      <c r="IT108" s="154"/>
      <c r="IU108" s="154"/>
      <c r="IV108" s="154"/>
    </row>
    <row r="109" spans="1:256" s="110" customFormat="1" ht="3.75" customHeight="1">
      <c r="A109" s="104"/>
      <c r="B109" s="105"/>
      <c r="C109" s="53"/>
      <c r="D109" s="107"/>
      <c r="E109" s="220"/>
      <c r="F109" s="220"/>
      <c r="G109" s="220"/>
      <c r="H109" s="58"/>
      <c r="I109" s="59"/>
      <c r="J109" s="59"/>
      <c r="K109" s="59"/>
      <c r="L109" s="45"/>
      <c r="M109" s="45"/>
      <c r="N109" s="45"/>
      <c r="O109" s="45"/>
      <c r="P109" s="45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57"/>
      <c r="EP109" s="57"/>
      <c r="EQ109" s="57"/>
      <c r="ER109" s="55"/>
      <c r="ES109" s="45"/>
      <c r="ET109" s="45"/>
      <c r="EU109" s="45"/>
      <c r="EV109" s="45"/>
      <c r="EW109" s="45"/>
      <c r="EX109" s="45"/>
      <c r="FB109" s="45"/>
      <c r="FC109" s="45"/>
      <c r="FD109" s="45"/>
      <c r="FE109" s="45"/>
      <c r="FF109" s="45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  <c r="GC109" s="154"/>
      <c r="GD109" s="154"/>
      <c r="GE109" s="154"/>
      <c r="GF109" s="154"/>
      <c r="GG109" s="154"/>
      <c r="GH109" s="154"/>
      <c r="GI109" s="154"/>
      <c r="GJ109" s="154"/>
      <c r="GK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  <c r="HF109" s="154"/>
      <c r="HG109" s="154"/>
      <c r="HH109" s="154"/>
      <c r="HI109" s="154"/>
      <c r="HJ109" s="154"/>
      <c r="HK109" s="154"/>
      <c r="HL109" s="154"/>
      <c r="HM109" s="154"/>
      <c r="HN109" s="154"/>
      <c r="HO109" s="154"/>
      <c r="HP109" s="154"/>
      <c r="HQ109" s="154"/>
      <c r="HR109" s="154"/>
      <c r="HS109" s="154"/>
      <c r="HT109" s="154"/>
      <c r="HU109" s="154"/>
      <c r="HV109" s="154"/>
      <c r="HW109" s="154"/>
      <c r="HX109" s="154"/>
      <c r="HY109" s="154"/>
      <c r="HZ109" s="154"/>
      <c r="IA109" s="154"/>
      <c r="IB109" s="154"/>
      <c r="IC109" s="154"/>
      <c r="ID109" s="154"/>
      <c r="IE109" s="154"/>
      <c r="IF109" s="154"/>
      <c r="IG109" s="154"/>
      <c r="IH109" s="154"/>
      <c r="II109" s="154"/>
      <c r="IJ109" s="154"/>
      <c r="IK109" s="154"/>
      <c r="IL109" s="154"/>
      <c r="IM109" s="154"/>
      <c r="IN109" s="154"/>
      <c r="IO109" s="154"/>
      <c r="IP109" s="154"/>
      <c r="IQ109" s="154"/>
      <c r="IR109" s="154"/>
      <c r="IS109" s="154"/>
      <c r="IT109" s="154"/>
      <c r="IU109" s="154"/>
      <c r="IV109" s="154"/>
    </row>
    <row r="110" spans="1:256" s="110" customFormat="1" ht="3.75" customHeight="1">
      <c r="A110" s="104"/>
      <c r="B110" s="105"/>
      <c r="C110" s="221">
        <f>D129+E117+E105+E98+D92</f>
        <v>3.9600000000000004</v>
      </c>
      <c r="D110" s="107"/>
      <c r="H110" s="58"/>
      <c r="I110" s="59"/>
      <c r="J110" s="59"/>
      <c r="K110" s="59"/>
      <c r="L110" s="45"/>
      <c r="M110" s="45"/>
      <c r="N110" s="45"/>
      <c r="O110" s="45"/>
      <c r="P110" s="45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57"/>
      <c r="EP110" s="139">
        <v>0.66</v>
      </c>
      <c r="EQ110" s="139"/>
      <c r="ER110" s="139"/>
      <c r="ES110" s="45"/>
      <c r="ET110" s="45"/>
      <c r="EU110" s="45"/>
      <c r="EV110" s="45"/>
      <c r="EW110" s="45"/>
      <c r="EX110" s="45"/>
      <c r="FB110" s="45"/>
      <c r="FC110" s="45"/>
      <c r="FD110" s="45"/>
      <c r="FE110" s="45"/>
      <c r="FF110" s="45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S110" s="154"/>
      <c r="FT110" s="154"/>
      <c r="FU110" s="154"/>
      <c r="FV110" s="154"/>
      <c r="FW110" s="154"/>
      <c r="FX110" s="154"/>
      <c r="FY110" s="154"/>
      <c r="FZ110" s="154"/>
      <c r="GA110" s="154"/>
      <c r="GB110" s="154"/>
      <c r="GC110" s="154"/>
      <c r="GD110" s="154"/>
      <c r="GE110" s="154"/>
      <c r="GF110" s="154"/>
      <c r="GG110" s="154"/>
      <c r="GH110" s="154"/>
      <c r="GI110" s="154"/>
      <c r="GJ110" s="154"/>
      <c r="GK110" s="154"/>
      <c r="GL110" s="154"/>
      <c r="GM110" s="154"/>
      <c r="GN110" s="154"/>
      <c r="GO110" s="154"/>
      <c r="GP110" s="154"/>
      <c r="GQ110" s="154"/>
      <c r="GR110" s="154"/>
      <c r="GS110" s="154"/>
      <c r="GT110" s="154"/>
      <c r="GU110" s="154"/>
      <c r="GV110" s="154"/>
      <c r="GW110" s="154"/>
      <c r="GX110" s="154"/>
      <c r="GY110" s="154"/>
      <c r="GZ110" s="154"/>
      <c r="HA110" s="154"/>
      <c r="HB110" s="154"/>
      <c r="HC110" s="154"/>
      <c r="HD110" s="154"/>
      <c r="HE110" s="154"/>
      <c r="HF110" s="154"/>
      <c r="HG110" s="154"/>
      <c r="HH110" s="154"/>
      <c r="HI110" s="154"/>
      <c r="HJ110" s="154"/>
      <c r="HK110" s="154"/>
      <c r="HL110" s="154"/>
      <c r="HM110" s="154"/>
      <c r="HN110" s="154"/>
      <c r="HO110" s="154"/>
      <c r="HP110" s="154"/>
      <c r="HQ110" s="154"/>
      <c r="HR110" s="154"/>
      <c r="HS110" s="154"/>
      <c r="HT110" s="154"/>
      <c r="HU110" s="154"/>
      <c r="HV110" s="154"/>
      <c r="HW110" s="154"/>
      <c r="HX110" s="154"/>
      <c r="HY110" s="154"/>
      <c r="HZ110" s="154"/>
      <c r="IA110" s="154"/>
      <c r="IB110" s="154"/>
      <c r="IC110" s="154"/>
      <c r="ID110" s="154"/>
      <c r="IE110" s="154"/>
      <c r="IF110" s="154"/>
      <c r="IG110" s="154"/>
      <c r="IH110" s="154"/>
      <c r="II110" s="154"/>
      <c r="IJ110" s="154"/>
      <c r="IK110" s="154"/>
      <c r="IL110" s="154"/>
      <c r="IM110" s="154"/>
      <c r="IN110" s="154"/>
      <c r="IO110" s="154"/>
      <c r="IP110" s="154"/>
      <c r="IQ110" s="154"/>
      <c r="IR110" s="154"/>
      <c r="IS110" s="154"/>
      <c r="IT110" s="154"/>
      <c r="IU110" s="154"/>
      <c r="IV110" s="154"/>
    </row>
    <row r="111" spans="1:256" s="110" customFormat="1" ht="3.75" customHeight="1">
      <c r="A111" s="104"/>
      <c r="B111" s="105"/>
      <c r="C111" s="221"/>
      <c r="D111" s="107"/>
      <c r="H111" s="58"/>
      <c r="I111" s="59"/>
      <c r="J111" s="59"/>
      <c r="K111" s="59"/>
      <c r="L111" s="45"/>
      <c r="M111" s="45"/>
      <c r="N111" s="45"/>
      <c r="O111" s="45"/>
      <c r="P111" s="45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55"/>
      <c r="EP111" s="139"/>
      <c r="EQ111" s="139"/>
      <c r="ER111" s="139"/>
      <c r="ES111" s="45"/>
      <c r="ET111" s="45"/>
      <c r="EU111" s="45"/>
      <c r="EV111" s="45"/>
      <c r="EW111" s="45"/>
      <c r="EX111" s="45"/>
      <c r="FB111" s="45"/>
      <c r="FC111" s="45"/>
      <c r="FD111" s="45"/>
      <c r="FE111" s="45"/>
      <c r="FF111" s="45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S111" s="154"/>
      <c r="FT111" s="154"/>
      <c r="FU111" s="154"/>
      <c r="FV111" s="154"/>
      <c r="FW111" s="154"/>
      <c r="FX111" s="154"/>
      <c r="FY111" s="154"/>
      <c r="FZ111" s="154"/>
      <c r="GA111" s="154"/>
      <c r="GB111" s="154"/>
      <c r="GC111" s="154"/>
      <c r="GD111" s="154"/>
      <c r="GE111" s="154"/>
      <c r="GF111" s="154"/>
      <c r="GG111" s="154"/>
      <c r="GH111" s="154"/>
      <c r="GI111" s="154"/>
      <c r="GJ111" s="154"/>
      <c r="GK111" s="154"/>
      <c r="GL111" s="154"/>
      <c r="GM111" s="154"/>
      <c r="GN111" s="154"/>
      <c r="GO111" s="154"/>
      <c r="GP111" s="154"/>
      <c r="GQ111" s="154"/>
      <c r="GR111" s="154"/>
      <c r="GS111" s="154"/>
      <c r="GT111" s="154"/>
      <c r="GU111" s="154"/>
      <c r="GV111" s="154"/>
      <c r="GW111" s="154"/>
      <c r="GX111" s="154"/>
      <c r="GY111" s="154"/>
      <c r="GZ111" s="154"/>
      <c r="HA111" s="154"/>
      <c r="HB111" s="154"/>
      <c r="HC111" s="154"/>
      <c r="HD111" s="154"/>
      <c r="HE111" s="154"/>
      <c r="HF111" s="154"/>
      <c r="HG111" s="154"/>
      <c r="HH111" s="154"/>
      <c r="HI111" s="154"/>
      <c r="HJ111" s="154"/>
      <c r="HK111" s="154"/>
      <c r="HL111" s="154"/>
      <c r="HM111" s="154"/>
      <c r="HN111" s="154"/>
      <c r="HO111" s="154"/>
      <c r="HP111" s="154"/>
      <c r="HQ111" s="154"/>
      <c r="HR111" s="154"/>
      <c r="HS111" s="154"/>
      <c r="HT111" s="154"/>
      <c r="HU111" s="154"/>
      <c r="HV111" s="154"/>
      <c r="HW111" s="154"/>
      <c r="HX111" s="154"/>
      <c r="HY111" s="154"/>
      <c r="HZ111" s="154"/>
      <c r="IA111" s="154"/>
      <c r="IB111" s="154"/>
      <c r="IC111" s="154"/>
      <c r="ID111" s="154"/>
      <c r="IE111" s="154"/>
      <c r="IF111" s="154"/>
      <c r="IG111" s="154"/>
      <c r="IH111" s="154"/>
      <c r="II111" s="154"/>
      <c r="IJ111" s="154"/>
      <c r="IK111" s="154"/>
      <c r="IL111" s="154"/>
      <c r="IM111" s="154"/>
      <c r="IN111" s="154"/>
      <c r="IO111" s="154"/>
      <c r="IP111" s="154"/>
      <c r="IQ111" s="154"/>
      <c r="IR111" s="154"/>
      <c r="IS111" s="154"/>
      <c r="IT111" s="154"/>
      <c r="IU111" s="154"/>
      <c r="IV111" s="154"/>
    </row>
    <row r="112" spans="1:256" s="110" customFormat="1" ht="3.75" customHeight="1">
      <c r="A112" s="104"/>
      <c r="B112" s="105"/>
      <c r="C112" s="221"/>
      <c r="D112" s="107"/>
      <c r="H112" s="55"/>
      <c r="I112" s="59"/>
      <c r="J112" s="59"/>
      <c r="K112" s="59"/>
      <c r="L112" s="47"/>
      <c r="M112" s="47"/>
      <c r="N112" s="47"/>
      <c r="O112" s="45"/>
      <c r="P112" s="45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55"/>
      <c r="EP112" s="139"/>
      <c r="EQ112" s="139"/>
      <c r="ER112" s="139"/>
      <c r="ES112" s="45"/>
      <c r="ET112" s="45"/>
      <c r="EU112" s="52"/>
      <c r="EV112" s="52"/>
      <c r="EW112" s="52"/>
      <c r="EX112" s="45"/>
      <c r="FB112" s="45"/>
      <c r="FC112" s="45"/>
      <c r="FD112" s="45"/>
      <c r="FE112" s="45"/>
      <c r="FF112" s="45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  <c r="GU112" s="154"/>
      <c r="GV112" s="154"/>
      <c r="GW112" s="154"/>
      <c r="GX112" s="154"/>
      <c r="GY112" s="154"/>
      <c r="GZ112" s="154"/>
      <c r="HA112" s="154"/>
      <c r="HB112" s="154"/>
      <c r="HC112" s="154"/>
      <c r="HD112" s="154"/>
      <c r="HE112" s="154"/>
      <c r="HF112" s="154"/>
      <c r="HG112" s="154"/>
      <c r="HH112" s="154"/>
      <c r="HI112" s="154"/>
      <c r="HJ112" s="154"/>
      <c r="HK112" s="154"/>
      <c r="HL112" s="154"/>
      <c r="HM112" s="154"/>
      <c r="HN112" s="154"/>
      <c r="HO112" s="154"/>
      <c r="HP112" s="154"/>
      <c r="HQ112" s="154"/>
      <c r="HR112" s="154"/>
      <c r="HS112" s="154"/>
      <c r="HT112" s="154"/>
      <c r="HU112" s="154"/>
      <c r="HV112" s="154"/>
      <c r="HW112" s="154"/>
      <c r="HX112" s="154"/>
      <c r="HY112" s="154"/>
      <c r="HZ112" s="154"/>
      <c r="IA112" s="154"/>
      <c r="IB112" s="154"/>
      <c r="IC112" s="154"/>
      <c r="ID112" s="154"/>
      <c r="IE112" s="154"/>
      <c r="IF112" s="154"/>
      <c r="IG112" s="154"/>
      <c r="IH112" s="154"/>
      <c r="II112" s="154"/>
      <c r="IJ112" s="154"/>
      <c r="IK112" s="154"/>
      <c r="IL112" s="154"/>
      <c r="IM112" s="154"/>
      <c r="IN112" s="154"/>
      <c r="IO112" s="154"/>
      <c r="IP112" s="154"/>
      <c r="IQ112" s="154"/>
      <c r="IR112" s="154"/>
      <c r="IS112" s="154"/>
      <c r="IT112" s="154"/>
      <c r="IU112" s="154"/>
      <c r="IV112" s="154"/>
    </row>
    <row r="113" spans="1:256" s="110" customFormat="1" ht="3.75" customHeight="1">
      <c r="A113" s="104"/>
      <c r="B113" s="105"/>
      <c r="C113" s="221"/>
      <c r="D113" s="107"/>
      <c r="E113" s="107"/>
      <c r="F113" s="107"/>
      <c r="G113" s="107"/>
      <c r="H113" s="55"/>
      <c r="I113" s="59"/>
      <c r="J113" s="59"/>
      <c r="K113" s="59"/>
      <c r="L113" s="47"/>
      <c r="M113" s="47"/>
      <c r="N113" s="47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55"/>
      <c r="EP113" s="139"/>
      <c r="EQ113" s="139"/>
      <c r="ER113" s="139"/>
      <c r="ES113" s="45"/>
      <c r="ET113" s="45"/>
      <c r="EU113" s="52"/>
      <c r="EV113" s="52"/>
      <c r="EW113" s="52"/>
      <c r="EX113" s="45"/>
      <c r="FB113" s="45"/>
      <c r="FC113" s="45"/>
      <c r="FD113" s="45"/>
      <c r="FE113" s="45"/>
      <c r="FF113" s="45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S113" s="154"/>
      <c r="FT113" s="154"/>
      <c r="FU113" s="154"/>
      <c r="FV113" s="154"/>
      <c r="FW113" s="154"/>
      <c r="FX113" s="154"/>
      <c r="FY113" s="154"/>
      <c r="FZ113" s="154"/>
      <c r="GA113" s="154"/>
      <c r="GB113" s="154"/>
      <c r="GC113" s="154"/>
      <c r="GD113" s="154"/>
      <c r="GE113" s="154"/>
      <c r="GF113" s="154"/>
      <c r="GG113" s="154"/>
      <c r="GH113" s="154"/>
      <c r="GI113" s="154"/>
      <c r="GJ113" s="154"/>
      <c r="GK113" s="154"/>
      <c r="GL113" s="154"/>
      <c r="GM113" s="154"/>
      <c r="GN113" s="154"/>
      <c r="GO113" s="154"/>
      <c r="GP113" s="154"/>
      <c r="GQ113" s="154"/>
      <c r="GR113" s="154"/>
      <c r="GS113" s="154"/>
      <c r="GT113" s="154"/>
      <c r="GU113" s="154"/>
      <c r="GV113" s="154"/>
      <c r="GW113" s="154"/>
      <c r="GX113" s="154"/>
      <c r="GY113" s="154"/>
      <c r="GZ113" s="154"/>
      <c r="HA113" s="154"/>
      <c r="HB113" s="154"/>
      <c r="HC113" s="154"/>
      <c r="HD113" s="154"/>
      <c r="HE113" s="154"/>
      <c r="HF113" s="154"/>
      <c r="HG113" s="154"/>
      <c r="HH113" s="154"/>
      <c r="HI113" s="154"/>
      <c r="HJ113" s="154"/>
      <c r="HK113" s="154"/>
      <c r="HL113" s="154"/>
      <c r="HM113" s="154"/>
      <c r="HN113" s="154"/>
      <c r="HO113" s="154"/>
      <c r="HP113" s="154"/>
      <c r="HQ113" s="154"/>
      <c r="HR113" s="154"/>
      <c r="HS113" s="154"/>
      <c r="HT113" s="154"/>
      <c r="HU113" s="154"/>
      <c r="HV113" s="154"/>
      <c r="HW113" s="154"/>
      <c r="HX113" s="154"/>
      <c r="HY113" s="154"/>
      <c r="HZ113" s="154"/>
      <c r="IA113" s="154"/>
      <c r="IB113" s="154"/>
      <c r="IC113" s="154"/>
      <c r="ID113" s="154"/>
      <c r="IE113" s="154"/>
      <c r="IF113" s="154"/>
      <c r="IG113" s="154"/>
      <c r="IH113" s="154"/>
      <c r="II113" s="154"/>
      <c r="IJ113" s="154"/>
      <c r="IK113" s="154"/>
      <c r="IL113" s="154"/>
      <c r="IM113" s="154"/>
      <c r="IN113" s="154"/>
      <c r="IO113" s="154"/>
      <c r="IP113" s="154"/>
      <c r="IQ113" s="154"/>
      <c r="IR113" s="154"/>
      <c r="IS113" s="154"/>
      <c r="IT113" s="154"/>
      <c r="IU113" s="154"/>
      <c r="IV113" s="154"/>
    </row>
    <row r="114" spans="1:256" s="110" customFormat="1" ht="3.75" customHeight="1">
      <c r="A114" s="104"/>
      <c r="B114" s="105"/>
      <c r="C114" s="221"/>
      <c r="D114" s="107"/>
      <c r="E114" s="107"/>
      <c r="F114" s="107"/>
      <c r="G114" s="107"/>
      <c r="H114" s="55"/>
      <c r="I114" s="59"/>
      <c r="J114" s="59"/>
      <c r="K114" s="59"/>
      <c r="L114" s="47"/>
      <c r="M114" s="47"/>
      <c r="N114" s="47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55"/>
      <c r="EP114" s="139"/>
      <c r="EQ114" s="139"/>
      <c r="ER114" s="139"/>
      <c r="ES114" s="45"/>
      <c r="ET114" s="45"/>
      <c r="EU114" s="52"/>
      <c r="EV114" s="52"/>
      <c r="EW114" s="52"/>
      <c r="EX114" s="45"/>
      <c r="FB114" s="45"/>
      <c r="FC114" s="45"/>
      <c r="FD114" s="45"/>
      <c r="FE114" s="45"/>
      <c r="FF114" s="45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S114" s="154"/>
      <c r="FT114" s="154"/>
      <c r="FU114" s="154"/>
      <c r="FV114" s="154"/>
      <c r="FW114" s="154"/>
      <c r="FX114" s="154"/>
      <c r="FY114" s="154"/>
      <c r="FZ114" s="154"/>
      <c r="GA114" s="154"/>
      <c r="GB114" s="154"/>
      <c r="GC114" s="154"/>
      <c r="GD114" s="154"/>
      <c r="GE114" s="154"/>
      <c r="GF114" s="154"/>
      <c r="GG114" s="154"/>
      <c r="GH114" s="154"/>
      <c r="GI114" s="154"/>
      <c r="GJ114" s="154"/>
      <c r="GK114" s="154"/>
      <c r="GL114" s="154"/>
      <c r="GM114" s="154"/>
      <c r="GN114" s="154"/>
      <c r="GO114" s="154"/>
      <c r="GP114" s="154"/>
      <c r="GQ114" s="154"/>
      <c r="GR114" s="154"/>
      <c r="GS114" s="154"/>
      <c r="GT114" s="154"/>
      <c r="GU114" s="154"/>
      <c r="GV114" s="154"/>
      <c r="GW114" s="154"/>
      <c r="GX114" s="154"/>
      <c r="GY114" s="154"/>
      <c r="GZ114" s="154"/>
      <c r="HA114" s="154"/>
      <c r="HB114" s="154"/>
      <c r="HC114" s="154"/>
      <c r="HD114" s="154"/>
      <c r="HE114" s="154"/>
      <c r="HF114" s="154"/>
      <c r="HG114" s="154"/>
      <c r="HH114" s="154"/>
      <c r="HI114" s="154"/>
      <c r="HJ114" s="154"/>
      <c r="HK114" s="154"/>
      <c r="HL114" s="154"/>
      <c r="HM114" s="154"/>
      <c r="HN114" s="154"/>
      <c r="HO114" s="154"/>
      <c r="HP114" s="154"/>
      <c r="HQ114" s="154"/>
      <c r="HR114" s="154"/>
      <c r="HS114" s="154"/>
      <c r="HT114" s="154"/>
      <c r="HU114" s="154"/>
      <c r="HV114" s="154"/>
      <c r="HW114" s="154"/>
      <c r="HX114" s="154"/>
      <c r="HY114" s="154"/>
      <c r="HZ114" s="154"/>
      <c r="IA114" s="154"/>
      <c r="IB114" s="154"/>
      <c r="IC114" s="154"/>
      <c r="ID114" s="154"/>
      <c r="IE114" s="154"/>
      <c r="IF114" s="154"/>
      <c r="IG114" s="154"/>
      <c r="IH114" s="154"/>
      <c r="II114" s="154"/>
      <c r="IJ114" s="154"/>
      <c r="IK114" s="154"/>
      <c r="IL114" s="154"/>
      <c r="IM114" s="154"/>
      <c r="IN114" s="154"/>
      <c r="IO114" s="154"/>
      <c r="IP114" s="154"/>
      <c r="IQ114" s="154"/>
      <c r="IR114" s="154"/>
      <c r="IS114" s="154"/>
      <c r="IT114" s="154"/>
      <c r="IU114" s="154"/>
      <c r="IV114" s="154"/>
    </row>
    <row r="115" spans="1:256" s="110" customFormat="1" ht="3.75" customHeight="1">
      <c r="A115" s="104"/>
      <c r="B115" s="105"/>
      <c r="C115" s="221"/>
      <c r="D115" s="107"/>
      <c r="E115" s="107"/>
      <c r="F115" s="107"/>
      <c r="G115" s="107"/>
      <c r="H115" s="55"/>
      <c r="I115" s="59"/>
      <c r="J115" s="59"/>
      <c r="K115" s="59"/>
      <c r="L115" s="47"/>
      <c r="M115" s="47"/>
      <c r="N115" s="47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55"/>
      <c r="ES115" s="45"/>
      <c r="ET115" s="156">
        <f>EO143+EP134+EP122+EP110+EP100+EO92</f>
        <v>5.28</v>
      </c>
      <c r="EU115" s="156"/>
      <c r="EV115" s="156"/>
      <c r="EW115" s="52"/>
      <c r="EX115" s="45"/>
      <c r="EY115" s="47"/>
      <c r="EZ115" s="47"/>
      <c r="FA115" s="47"/>
      <c r="FB115" s="45"/>
      <c r="FC115" s="45"/>
      <c r="FD115" s="45"/>
      <c r="FE115" s="45"/>
      <c r="FF115" s="45"/>
      <c r="FG115" s="57"/>
      <c r="FH115" s="57"/>
      <c r="FI115" s="57"/>
      <c r="FJ115" s="51"/>
      <c r="FK115" s="51"/>
      <c r="FL115" s="51"/>
      <c r="FM115" s="51"/>
      <c r="FN115" s="51"/>
      <c r="FO115" s="51"/>
      <c r="FP115" s="51"/>
      <c r="FQ115" s="51"/>
      <c r="FS115" s="154"/>
      <c r="FT115" s="154"/>
      <c r="FU115" s="154"/>
      <c r="FV115" s="154"/>
      <c r="FW115" s="154"/>
      <c r="FX115" s="154"/>
      <c r="FY115" s="154"/>
      <c r="FZ115" s="154"/>
      <c r="GA115" s="154"/>
      <c r="GB115" s="154"/>
      <c r="GC115" s="154"/>
      <c r="GD115" s="154"/>
      <c r="GE115" s="154"/>
      <c r="GF115" s="154"/>
      <c r="GG115" s="154"/>
      <c r="GH115" s="154"/>
      <c r="GI115" s="154"/>
      <c r="GJ115" s="154"/>
      <c r="GK115" s="154"/>
      <c r="GL115" s="154"/>
      <c r="GM115" s="154"/>
      <c r="GN115" s="154"/>
      <c r="GO115" s="154"/>
      <c r="GP115" s="154"/>
      <c r="GQ115" s="154"/>
      <c r="GR115" s="154"/>
      <c r="GS115" s="154"/>
      <c r="GT115" s="154"/>
      <c r="GU115" s="154"/>
      <c r="GV115" s="154"/>
      <c r="GW115" s="154"/>
      <c r="GX115" s="154"/>
      <c r="GY115" s="154"/>
      <c r="GZ115" s="154"/>
      <c r="HA115" s="154"/>
      <c r="HB115" s="154"/>
      <c r="HC115" s="154"/>
      <c r="HD115" s="154"/>
      <c r="HE115" s="154"/>
      <c r="HF115" s="154"/>
      <c r="HG115" s="154"/>
      <c r="HH115" s="154"/>
      <c r="HI115" s="154"/>
      <c r="HJ115" s="154"/>
      <c r="HK115" s="154"/>
      <c r="HL115" s="154"/>
      <c r="HM115" s="154"/>
      <c r="HN115" s="154"/>
      <c r="HO115" s="154"/>
      <c r="HP115" s="154"/>
      <c r="HQ115" s="154"/>
      <c r="HR115" s="154"/>
      <c r="HS115" s="154"/>
      <c r="HT115" s="154"/>
      <c r="HU115" s="154"/>
      <c r="HV115" s="154"/>
      <c r="HW115" s="154"/>
      <c r="HX115" s="154"/>
      <c r="HY115" s="154"/>
      <c r="HZ115" s="154"/>
      <c r="IA115" s="154"/>
      <c r="IB115" s="154"/>
      <c r="IC115" s="154"/>
      <c r="ID115" s="154"/>
      <c r="IE115" s="154"/>
      <c r="IF115" s="154"/>
      <c r="IG115" s="154"/>
      <c r="IH115" s="154"/>
      <c r="II115" s="154"/>
      <c r="IJ115" s="154"/>
      <c r="IK115" s="154"/>
      <c r="IL115" s="154"/>
      <c r="IM115" s="154"/>
      <c r="IN115" s="154"/>
      <c r="IO115" s="154"/>
      <c r="IP115" s="154"/>
      <c r="IQ115" s="154"/>
      <c r="IR115" s="154"/>
      <c r="IS115" s="154"/>
      <c r="IT115" s="154"/>
      <c r="IU115" s="154"/>
      <c r="IV115" s="154"/>
    </row>
    <row r="116" spans="1:256" s="110" customFormat="1" ht="3.75" customHeight="1">
      <c r="A116" s="104"/>
      <c r="B116" s="105"/>
      <c r="C116" s="113"/>
      <c r="D116" s="107"/>
      <c r="E116" s="107"/>
      <c r="F116" s="107"/>
      <c r="G116" s="107"/>
      <c r="H116" s="55"/>
      <c r="I116" s="59"/>
      <c r="J116" s="59"/>
      <c r="K116" s="59"/>
      <c r="L116" s="47"/>
      <c r="M116" s="47"/>
      <c r="N116" s="47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55"/>
      <c r="EP116" s="55"/>
      <c r="EQ116" s="55"/>
      <c r="ER116" s="55"/>
      <c r="ES116" s="45"/>
      <c r="ET116" s="156"/>
      <c r="EU116" s="156"/>
      <c r="EV116" s="156"/>
      <c r="EW116" s="52"/>
      <c r="EX116" s="45"/>
      <c r="EY116" s="47"/>
      <c r="EZ116" s="47"/>
      <c r="FA116" s="47"/>
      <c r="FB116" s="45"/>
      <c r="FC116" s="45"/>
      <c r="FD116" s="45"/>
      <c r="FE116" s="45"/>
      <c r="FF116" s="45"/>
      <c r="FG116" s="57"/>
      <c r="FH116" s="57"/>
      <c r="FI116" s="57"/>
      <c r="FJ116" s="51"/>
      <c r="FK116" s="51"/>
      <c r="FL116" s="51"/>
      <c r="FM116" s="51"/>
      <c r="FN116" s="51"/>
      <c r="FO116" s="51"/>
      <c r="FP116" s="51"/>
      <c r="FQ116" s="51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  <c r="GC116" s="154"/>
      <c r="GD116" s="154"/>
      <c r="GE116" s="154"/>
      <c r="GF116" s="154"/>
      <c r="GG116" s="154"/>
      <c r="GH116" s="154"/>
      <c r="GI116" s="154"/>
      <c r="GJ116" s="154"/>
      <c r="GK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  <c r="GW116" s="154"/>
      <c r="GX116" s="154"/>
      <c r="GY116" s="154"/>
      <c r="GZ116" s="154"/>
      <c r="HA116" s="154"/>
      <c r="HB116" s="154"/>
      <c r="HC116" s="154"/>
      <c r="HD116" s="154"/>
      <c r="HE116" s="154"/>
      <c r="HF116" s="154"/>
      <c r="HG116" s="154"/>
      <c r="HH116" s="154"/>
      <c r="HI116" s="154"/>
      <c r="HJ116" s="154"/>
      <c r="HK116" s="154"/>
      <c r="HL116" s="154"/>
      <c r="HM116" s="154"/>
      <c r="HN116" s="154"/>
      <c r="HO116" s="154"/>
      <c r="HP116" s="154"/>
      <c r="HQ116" s="154"/>
      <c r="HR116" s="154"/>
      <c r="HS116" s="154"/>
      <c r="HT116" s="154"/>
      <c r="HU116" s="154"/>
      <c r="HV116" s="154"/>
      <c r="HW116" s="154"/>
      <c r="HX116" s="154"/>
      <c r="HY116" s="154"/>
      <c r="HZ116" s="154"/>
      <c r="IA116" s="154"/>
      <c r="IB116" s="154"/>
      <c r="IC116" s="154"/>
      <c r="ID116" s="154"/>
      <c r="IE116" s="154"/>
      <c r="IF116" s="154"/>
      <c r="IG116" s="154"/>
      <c r="IH116" s="154"/>
      <c r="II116" s="154"/>
      <c r="IJ116" s="154"/>
      <c r="IK116" s="154"/>
      <c r="IL116" s="154"/>
      <c r="IM116" s="154"/>
      <c r="IN116" s="154"/>
      <c r="IO116" s="154"/>
      <c r="IP116" s="154"/>
      <c r="IQ116" s="154"/>
      <c r="IR116" s="154"/>
      <c r="IS116" s="154"/>
      <c r="IT116" s="154"/>
      <c r="IU116" s="154"/>
      <c r="IV116" s="154"/>
    </row>
    <row r="117" spans="1:256" s="110" customFormat="1" ht="3.75" customHeight="1">
      <c r="A117" s="104"/>
      <c r="B117" s="105"/>
      <c r="C117" s="238">
        <v>0.66</v>
      </c>
      <c r="D117" s="107"/>
      <c r="E117" s="220">
        <v>1.32</v>
      </c>
      <c r="F117" s="220"/>
      <c r="G117" s="220"/>
      <c r="H117" s="55"/>
      <c r="I117" s="59"/>
      <c r="J117" s="59"/>
      <c r="K117" s="59"/>
      <c r="L117" s="47"/>
      <c r="M117" s="52"/>
      <c r="N117" s="52"/>
      <c r="O117" s="52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55"/>
      <c r="EP117" s="55"/>
      <c r="EQ117" s="55"/>
      <c r="ER117" s="55"/>
      <c r="ES117" s="45"/>
      <c r="ET117" s="156"/>
      <c r="EU117" s="156"/>
      <c r="EV117" s="156"/>
      <c r="EW117" s="52"/>
      <c r="EX117" s="45"/>
      <c r="EY117" s="47"/>
      <c r="EZ117" s="47"/>
      <c r="FA117" s="47"/>
      <c r="FB117" s="45"/>
      <c r="FC117" s="45"/>
      <c r="FD117" s="45"/>
      <c r="FE117" s="45"/>
      <c r="FF117" s="45"/>
      <c r="FG117" s="57"/>
      <c r="FH117" s="57"/>
      <c r="FI117" s="57"/>
      <c r="FJ117" s="51"/>
      <c r="FK117" s="51"/>
      <c r="FL117" s="51"/>
      <c r="FM117" s="51"/>
      <c r="FN117" s="51"/>
      <c r="FO117" s="51"/>
      <c r="FP117" s="51"/>
      <c r="FQ117" s="51"/>
      <c r="FS117" s="154"/>
      <c r="FT117" s="154"/>
      <c r="FU117" s="154"/>
      <c r="FV117" s="154"/>
      <c r="FW117" s="154"/>
      <c r="FX117" s="154"/>
      <c r="FY117" s="154"/>
      <c r="FZ117" s="154"/>
      <c r="GA117" s="154"/>
      <c r="GB117" s="154"/>
      <c r="GC117" s="154"/>
      <c r="GD117" s="154"/>
      <c r="GE117" s="154"/>
      <c r="GF117" s="154"/>
      <c r="GG117" s="154"/>
      <c r="GH117" s="154"/>
      <c r="GI117" s="154"/>
      <c r="GJ117" s="154"/>
      <c r="GK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  <c r="HF117" s="154"/>
      <c r="HG117" s="154"/>
      <c r="HH117" s="154"/>
      <c r="HI117" s="154"/>
      <c r="HJ117" s="154"/>
      <c r="HK117" s="154"/>
      <c r="HL117" s="154"/>
      <c r="HM117" s="154"/>
      <c r="HN117" s="154"/>
      <c r="HO117" s="154"/>
      <c r="HP117" s="154"/>
      <c r="HQ117" s="154"/>
      <c r="HR117" s="154"/>
      <c r="HS117" s="154"/>
      <c r="HT117" s="154"/>
      <c r="HU117" s="154"/>
      <c r="HV117" s="154"/>
      <c r="HW117" s="154"/>
      <c r="HX117" s="154"/>
      <c r="HY117" s="154"/>
      <c r="HZ117" s="154"/>
      <c r="IA117" s="154"/>
      <c r="IB117" s="154"/>
      <c r="IC117" s="154"/>
      <c r="ID117" s="154"/>
      <c r="IE117" s="154"/>
      <c r="IF117" s="154"/>
      <c r="IG117" s="154"/>
      <c r="IH117" s="154"/>
      <c r="II117" s="154"/>
      <c r="IJ117" s="154"/>
      <c r="IK117" s="154"/>
      <c r="IL117" s="154"/>
      <c r="IM117" s="154"/>
      <c r="IN117" s="154"/>
      <c r="IO117" s="154"/>
      <c r="IP117" s="154"/>
      <c r="IQ117" s="154"/>
      <c r="IR117" s="154"/>
      <c r="IS117" s="154"/>
      <c r="IT117" s="154"/>
      <c r="IU117" s="154"/>
      <c r="IV117" s="154"/>
    </row>
    <row r="118" spans="1:256" s="110" customFormat="1" ht="3.75" customHeight="1">
      <c r="A118" s="104"/>
      <c r="B118" s="105"/>
      <c r="C118" s="238"/>
      <c r="D118" s="107"/>
      <c r="E118" s="220"/>
      <c r="F118" s="220"/>
      <c r="G118" s="220"/>
      <c r="H118" s="55"/>
      <c r="I118" s="57"/>
      <c r="J118" s="57"/>
      <c r="K118" s="57"/>
      <c r="L118" s="47"/>
      <c r="M118" s="52"/>
      <c r="N118" s="52"/>
      <c r="O118" s="52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55"/>
      <c r="EP118" s="55"/>
      <c r="EQ118" s="55"/>
      <c r="ER118" s="55"/>
      <c r="ES118" s="45"/>
      <c r="ET118" s="156"/>
      <c r="EU118" s="156"/>
      <c r="EV118" s="156"/>
      <c r="EW118" s="45"/>
      <c r="EX118" s="45"/>
      <c r="EY118" s="47"/>
      <c r="EZ118" s="47"/>
      <c r="FA118" s="47"/>
      <c r="FB118" s="45"/>
      <c r="FC118" s="45"/>
      <c r="FD118" s="45"/>
      <c r="FE118" s="45"/>
      <c r="FF118" s="45"/>
      <c r="FG118" s="57"/>
      <c r="FH118" s="57"/>
      <c r="FI118" s="57"/>
      <c r="FJ118" s="51"/>
      <c r="FK118" s="51"/>
      <c r="FL118" s="51"/>
      <c r="FM118" s="51"/>
      <c r="FN118" s="51"/>
      <c r="FO118" s="51"/>
      <c r="FP118" s="51"/>
      <c r="FQ118" s="51"/>
      <c r="FS118" s="154"/>
      <c r="FT118" s="154"/>
      <c r="FU118" s="154"/>
      <c r="FV118" s="154"/>
      <c r="FW118" s="154"/>
      <c r="FX118" s="154"/>
      <c r="FY118" s="154"/>
      <c r="FZ118" s="154"/>
      <c r="GA118" s="154"/>
      <c r="GB118" s="154"/>
      <c r="GC118" s="154"/>
      <c r="GD118" s="154"/>
      <c r="GE118" s="154"/>
      <c r="GF118" s="154"/>
      <c r="GG118" s="154"/>
      <c r="GH118" s="154"/>
      <c r="GI118" s="154"/>
      <c r="GJ118" s="154"/>
      <c r="GK118" s="154"/>
      <c r="GL118" s="154"/>
      <c r="GM118" s="154"/>
      <c r="GN118" s="154"/>
      <c r="GO118" s="154"/>
      <c r="GP118" s="154"/>
      <c r="GQ118" s="154"/>
      <c r="GR118" s="154"/>
      <c r="GS118" s="154"/>
      <c r="GT118" s="154"/>
      <c r="GU118" s="154"/>
      <c r="GV118" s="154"/>
      <c r="GW118" s="154"/>
      <c r="GX118" s="154"/>
      <c r="GY118" s="154"/>
      <c r="GZ118" s="154"/>
      <c r="HA118" s="154"/>
      <c r="HB118" s="154"/>
      <c r="HC118" s="154"/>
      <c r="HD118" s="154"/>
      <c r="HE118" s="154"/>
      <c r="HF118" s="154"/>
      <c r="HG118" s="154"/>
      <c r="HH118" s="154"/>
      <c r="HI118" s="154"/>
      <c r="HJ118" s="154"/>
      <c r="HK118" s="154"/>
      <c r="HL118" s="154"/>
      <c r="HM118" s="154"/>
      <c r="HN118" s="154"/>
      <c r="HO118" s="154"/>
      <c r="HP118" s="154"/>
      <c r="HQ118" s="154"/>
      <c r="HR118" s="154"/>
      <c r="HS118" s="154"/>
      <c r="HT118" s="154"/>
      <c r="HU118" s="154"/>
      <c r="HV118" s="154"/>
      <c r="HW118" s="154"/>
      <c r="HX118" s="154"/>
      <c r="HY118" s="154"/>
      <c r="HZ118" s="154"/>
      <c r="IA118" s="154"/>
      <c r="IB118" s="154"/>
      <c r="IC118" s="154"/>
      <c r="ID118" s="154"/>
      <c r="IE118" s="154"/>
      <c r="IF118" s="154"/>
      <c r="IG118" s="154"/>
      <c r="IH118" s="154"/>
      <c r="II118" s="154"/>
      <c r="IJ118" s="154"/>
      <c r="IK118" s="154"/>
      <c r="IL118" s="154"/>
      <c r="IM118" s="154"/>
      <c r="IN118" s="154"/>
      <c r="IO118" s="154"/>
      <c r="IP118" s="154"/>
      <c r="IQ118" s="154"/>
      <c r="IR118" s="154"/>
      <c r="IS118" s="154"/>
      <c r="IT118" s="154"/>
      <c r="IU118" s="154"/>
      <c r="IV118" s="154"/>
    </row>
    <row r="119" spans="1:256" s="110" customFormat="1" ht="3.75" customHeight="1">
      <c r="A119" s="104"/>
      <c r="B119" s="105"/>
      <c r="C119" s="238"/>
      <c r="D119" s="107"/>
      <c r="E119" s="220"/>
      <c r="F119" s="220"/>
      <c r="G119" s="220"/>
      <c r="H119" s="55"/>
      <c r="I119" s="57"/>
      <c r="J119" s="57"/>
      <c r="K119" s="57"/>
      <c r="L119" s="47"/>
      <c r="M119" s="52"/>
      <c r="N119" s="52"/>
      <c r="O119" s="52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55"/>
      <c r="EP119" s="55"/>
      <c r="EQ119" s="55"/>
      <c r="ER119" s="55"/>
      <c r="ES119" s="45"/>
      <c r="ET119" s="156"/>
      <c r="EU119" s="156"/>
      <c r="EV119" s="156"/>
      <c r="EW119" s="45"/>
      <c r="EX119" s="45"/>
      <c r="EY119" s="156">
        <f>ET115+0.165+0.66+0.165+0.33</f>
        <v>6.6000000000000005</v>
      </c>
      <c r="EZ119" s="156"/>
      <c r="FA119" s="156"/>
      <c r="FB119" s="45"/>
      <c r="FC119" s="45"/>
      <c r="FD119" s="45"/>
      <c r="FE119" s="45"/>
      <c r="FF119" s="45"/>
      <c r="FG119" s="57"/>
      <c r="FH119" s="57"/>
      <c r="FI119" s="57"/>
      <c r="FJ119" s="51"/>
      <c r="FK119" s="51"/>
      <c r="FL119" s="51"/>
      <c r="FM119" s="51"/>
      <c r="FN119" s="51"/>
      <c r="FO119" s="51"/>
      <c r="FP119" s="51"/>
      <c r="FQ119" s="51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  <c r="HJ119" s="154"/>
      <c r="HK119" s="154"/>
      <c r="HL119" s="154"/>
      <c r="HM119" s="154"/>
      <c r="HN119" s="154"/>
      <c r="HO119" s="154"/>
      <c r="HP119" s="154"/>
      <c r="HQ119" s="154"/>
      <c r="HR119" s="154"/>
      <c r="HS119" s="154"/>
      <c r="HT119" s="154"/>
      <c r="HU119" s="154"/>
      <c r="HV119" s="154"/>
      <c r="HW119" s="154"/>
      <c r="HX119" s="154"/>
      <c r="HY119" s="154"/>
      <c r="HZ119" s="154"/>
      <c r="IA119" s="154"/>
      <c r="IB119" s="154"/>
      <c r="IC119" s="154"/>
      <c r="ID119" s="154"/>
      <c r="IE119" s="154"/>
      <c r="IF119" s="154"/>
      <c r="IG119" s="154"/>
      <c r="IH119" s="154"/>
      <c r="II119" s="154"/>
      <c r="IJ119" s="154"/>
      <c r="IK119" s="154"/>
      <c r="IL119" s="154"/>
      <c r="IM119" s="154"/>
      <c r="IN119" s="154"/>
      <c r="IO119" s="154"/>
      <c r="IP119" s="154"/>
      <c r="IQ119" s="154"/>
      <c r="IR119" s="154"/>
      <c r="IS119" s="154"/>
      <c r="IT119" s="154"/>
      <c r="IU119" s="154"/>
      <c r="IV119" s="154"/>
    </row>
    <row r="120" spans="1:256" s="110" customFormat="1" ht="3.75" customHeight="1">
      <c r="A120" s="104"/>
      <c r="B120" s="105"/>
      <c r="C120" s="238"/>
      <c r="D120" s="107"/>
      <c r="E120" s="220"/>
      <c r="F120" s="220"/>
      <c r="G120" s="220"/>
      <c r="H120" s="55"/>
      <c r="I120" s="57"/>
      <c r="J120" s="57"/>
      <c r="K120" s="57"/>
      <c r="L120" s="47"/>
      <c r="M120" s="52"/>
      <c r="N120" s="52"/>
      <c r="O120" s="52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55"/>
      <c r="EP120" s="58"/>
      <c r="EQ120" s="58"/>
      <c r="ER120" s="58"/>
      <c r="ES120" s="45"/>
      <c r="ET120" s="156"/>
      <c r="EU120" s="156"/>
      <c r="EV120" s="156"/>
      <c r="EW120" s="47"/>
      <c r="EX120" s="45"/>
      <c r="EY120" s="156"/>
      <c r="EZ120" s="156"/>
      <c r="FA120" s="156"/>
      <c r="FB120" s="45"/>
      <c r="FC120" s="45"/>
      <c r="FD120" s="45"/>
      <c r="FE120" s="45"/>
      <c r="FF120" s="45"/>
      <c r="FG120" s="57"/>
      <c r="FH120" s="57"/>
      <c r="FI120" s="57"/>
      <c r="FJ120" s="51"/>
      <c r="FK120" s="51"/>
      <c r="FL120" s="51"/>
      <c r="FM120" s="51"/>
      <c r="FN120" s="51"/>
      <c r="FO120" s="51"/>
      <c r="FP120" s="51"/>
      <c r="FQ120" s="51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  <c r="HJ120" s="154"/>
      <c r="HK120" s="154"/>
      <c r="HL120" s="154"/>
      <c r="HM120" s="154"/>
      <c r="HN120" s="154"/>
      <c r="HO120" s="154"/>
      <c r="HP120" s="154"/>
      <c r="HQ120" s="154"/>
      <c r="HR120" s="154"/>
      <c r="HS120" s="154"/>
      <c r="HT120" s="154"/>
      <c r="HU120" s="154"/>
      <c r="HV120" s="154"/>
      <c r="HW120" s="154"/>
      <c r="HX120" s="154"/>
      <c r="HY120" s="154"/>
      <c r="HZ120" s="154"/>
      <c r="IA120" s="154"/>
      <c r="IB120" s="154"/>
      <c r="IC120" s="154"/>
      <c r="ID120" s="154"/>
      <c r="IE120" s="154"/>
      <c r="IF120" s="154"/>
      <c r="IG120" s="154"/>
      <c r="IH120" s="154"/>
      <c r="II120" s="154"/>
      <c r="IJ120" s="154"/>
      <c r="IK120" s="154"/>
      <c r="IL120" s="154"/>
      <c r="IM120" s="154"/>
      <c r="IN120" s="154"/>
      <c r="IO120" s="154"/>
      <c r="IP120" s="154"/>
      <c r="IQ120" s="154"/>
      <c r="IR120" s="154"/>
      <c r="IS120" s="154"/>
      <c r="IT120" s="154"/>
      <c r="IU120" s="154"/>
      <c r="IV120" s="154"/>
    </row>
    <row r="121" spans="1:256" s="110" customFormat="1" ht="3.75" customHeight="1">
      <c r="A121" s="104"/>
      <c r="B121" s="105"/>
      <c r="C121" s="229" t="s">
        <v>65</v>
      </c>
      <c r="D121" s="107"/>
      <c r="E121" s="220"/>
      <c r="F121" s="220"/>
      <c r="G121" s="220"/>
      <c r="H121" s="55"/>
      <c r="I121" s="58"/>
      <c r="J121" s="58"/>
      <c r="K121" s="58"/>
      <c r="L121" s="47"/>
      <c r="M121" s="52"/>
      <c r="N121" s="52"/>
      <c r="O121" s="52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55"/>
      <c r="EP121" s="58"/>
      <c r="EQ121" s="58"/>
      <c r="ER121" s="58"/>
      <c r="ES121" s="45"/>
      <c r="ET121" s="156"/>
      <c r="EU121" s="156"/>
      <c r="EV121" s="156"/>
      <c r="EW121" s="47"/>
      <c r="EX121" s="45"/>
      <c r="EY121" s="156"/>
      <c r="EZ121" s="156"/>
      <c r="FA121" s="156"/>
      <c r="FB121" s="45"/>
      <c r="FC121" s="45"/>
      <c r="FD121" s="45"/>
      <c r="FE121" s="45"/>
      <c r="FF121" s="45"/>
      <c r="FG121" s="57"/>
      <c r="FH121" s="57"/>
      <c r="FI121" s="57"/>
      <c r="FJ121" s="51"/>
      <c r="FK121" s="51"/>
      <c r="FL121" s="51"/>
      <c r="FM121" s="51"/>
      <c r="FN121" s="51"/>
      <c r="FO121" s="51"/>
      <c r="FP121" s="51"/>
      <c r="FQ121" s="51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  <c r="HF121" s="154"/>
      <c r="HG121" s="154"/>
      <c r="HH121" s="154"/>
      <c r="HI121" s="154"/>
      <c r="HJ121" s="154"/>
      <c r="HK121" s="154"/>
      <c r="HL121" s="154"/>
      <c r="HM121" s="154"/>
      <c r="HN121" s="154"/>
      <c r="HO121" s="154"/>
      <c r="HP121" s="154"/>
      <c r="HQ121" s="154"/>
      <c r="HR121" s="154"/>
      <c r="HS121" s="154"/>
      <c r="HT121" s="154"/>
      <c r="HU121" s="154"/>
      <c r="HV121" s="154"/>
      <c r="HW121" s="154"/>
      <c r="HX121" s="154"/>
      <c r="HY121" s="154"/>
      <c r="HZ121" s="154"/>
      <c r="IA121" s="154"/>
      <c r="IB121" s="154"/>
      <c r="IC121" s="154"/>
      <c r="ID121" s="154"/>
      <c r="IE121" s="154"/>
      <c r="IF121" s="154"/>
      <c r="IG121" s="154"/>
      <c r="IH121" s="154"/>
      <c r="II121" s="154"/>
      <c r="IJ121" s="154"/>
      <c r="IK121" s="154"/>
      <c r="IL121" s="154"/>
      <c r="IM121" s="154"/>
      <c r="IN121" s="154"/>
      <c r="IO121" s="154"/>
      <c r="IP121" s="154"/>
      <c r="IQ121" s="154"/>
      <c r="IR121" s="154"/>
      <c r="IS121" s="154"/>
      <c r="IT121" s="154"/>
      <c r="IU121" s="154"/>
      <c r="IV121" s="154"/>
    </row>
    <row r="122" spans="1:256" s="110" customFormat="1" ht="3.75" customHeight="1">
      <c r="A122" s="104"/>
      <c r="B122" s="105"/>
      <c r="C122" s="229"/>
      <c r="D122" s="107"/>
      <c r="H122" s="57"/>
      <c r="I122" s="57"/>
      <c r="J122" s="57"/>
      <c r="K122" s="58"/>
      <c r="L122" s="47"/>
      <c r="M122" s="52"/>
      <c r="N122" s="52"/>
      <c r="O122" s="52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55"/>
      <c r="EP122" s="139">
        <v>1.32</v>
      </c>
      <c r="EQ122" s="139"/>
      <c r="ER122" s="139"/>
      <c r="ES122" s="47"/>
      <c r="ET122" s="156"/>
      <c r="EU122" s="156"/>
      <c r="EV122" s="156"/>
      <c r="EW122" s="47"/>
      <c r="EX122" s="45"/>
      <c r="EY122" s="156"/>
      <c r="EZ122" s="156"/>
      <c r="FA122" s="156"/>
      <c r="FB122" s="45"/>
      <c r="FC122" s="45"/>
      <c r="FD122" s="45"/>
      <c r="FE122" s="45"/>
      <c r="FF122" s="45"/>
      <c r="FG122" s="57"/>
      <c r="FH122" s="57"/>
      <c r="FI122" s="57"/>
      <c r="FJ122" s="51"/>
      <c r="FK122" s="51"/>
      <c r="FL122" s="51"/>
      <c r="FM122" s="51"/>
      <c r="FN122" s="51"/>
      <c r="FO122" s="51"/>
      <c r="FP122" s="51"/>
      <c r="FQ122" s="51"/>
      <c r="FS122" s="154"/>
      <c r="FT122" s="154"/>
      <c r="FU122" s="154"/>
      <c r="FV122" s="154"/>
      <c r="FW122" s="154"/>
      <c r="FX122" s="154"/>
      <c r="FY122" s="154"/>
      <c r="FZ122" s="154"/>
      <c r="GA122" s="154"/>
      <c r="GB122" s="154"/>
      <c r="GC122" s="154"/>
      <c r="GD122" s="154"/>
      <c r="GE122" s="154"/>
      <c r="GF122" s="154"/>
      <c r="GG122" s="154"/>
      <c r="GH122" s="154"/>
      <c r="GI122" s="154"/>
      <c r="GJ122" s="154"/>
      <c r="GK122" s="154"/>
      <c r="GL122" s="154"/>
      <c r="GM122" s="154"/>
      <c r="GN122" s="154"/>
      <c r="GO122" s="154"/>
      <c r="GP122" s="154"/>
      <c r="GQ122" s="154"/>
      <c r="GR122" s="154"/>
      <c r="GS122" s="154"/>
      <c r="GT122" s="154"/>
      <c r="GU122" s="154"/>
      <c r="GV122" s="154"/>
      <c r="GW122" s="154"/>
      <c r="GX122" s="154"/>
      <c r="GY122" s="154"/>
      <c r="GZ122" s="154"/>
      <c r="HA122" s="154"/>
      <c r="HB122" s="154"/>
      <c r="HC122" s="154"/>
      <c r="HD122" s="154"/>
      <c r="HE122" s="154"/>
      <c r="HF122" s="154"/>
      <c r="HG122" s="154"/>
      <c r="HH122" s="154"/>
      <c r="HI122" s="154"/>
      <c r="HJ122" s="154"/>
      <c r="HK122" s="154"/>
      <c r="HL122" s="154"/>
      <c r="HM122" s="154"/>
      <c r="HN122" s="154"/>
      <c r="HO122" s="154"/>
      <c r="HP122" s="154"/>
      <c r="HQ122" s="154"/>
      <c r="HR122" s="154"/>
      <c r="HS122" s="154"/>
      <c r="HT122" s="154"/>
      <c r="HU122" s="154"/>
      <c r="HV122" s="154"/>
      <c r="HW122" s="154"/>
      <c r="HX122" s="154"/>
      <c r="HY122" s="154"/>
      <c r="HZ122" s="154"/>
      <c r="IA122" s="154"/>
      <c r="IB122" s="154"/>
      <c r="IC122" s="154"/>
      <c r="ID122" s="154"/>
      <c r="IE122" s="154"/>
      <c r="IF122" s="154"/>
      <c r="IG122" s="154"/>
      <c r="IH122" s="154"/>
      <c r="II122" s="154"/>
      <c r="IJ122" s="154"/>
      <c r="IK122" s="154"/>
      <c r="IL122" s="154"/>
      <c r="IM122" s="154"/>
      <c r="IN122" s="154"/>
      <c r="IO122" s="154"/>
      <c r="IP122" s="154"/>
      <c r="IQ122" s="154"/>
      <c r="IR122" s="154"/>
      <c r="IS122" s="154"/>
      <c r="IT122" s="154"/>
      <c r="IU122" s="154"/>
      <c r="IV122" s="154"/>
    </row>
    <row r="123" spans="1:256" s="110" customFormat="1" ht="3.75" customHeight="1">
      <c r="A123" s="104"/>
      <c r="B123" s="105"/>
      <c r="C123" s="229"/>
      <c r="D123" s="107"/>
      <c r="H123" s="57"/>
      <c r="I123" s="57"/>
      <c r="J123" s="57"/>
      <c r="K123" s="58"/>
      <c r="L123" s="47"/>
      <c r="M123" s="52"/>
      <c r="N123" s="52"/>
      <c r="O123" s="52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55"/>
      <c r="EP123" s="139"/>
      <c r="EQ123" s="139"/>
      <c r="ER123" s="139"/>
      <c r="ES123" s="47"/>
      <c r="ET123" s="156"/>
      <c r="EU123" s="156"/>
      <c r="EV123" s="156"/>
      <c r="EW123" s="47"/>
      <c r="EX123" s="45"/>
      <c r="EY123" s="156"/>
      <c r="EZ123" s="156"/>
      <c r="FA123" s="156"/>
      <c r="FB123" s="45"/>
      <c r="FC123" s="45"/>
      <c r="FD123" s="45"/>
      <c r="FE123" s="45"/>
      <c r="FF123" s="47"/>
      <c r="FG123" s="57"/>
      <c r="FH123" s="57"/>
      <c r="FI123" s="57"/>
      <c r="FJ123" s="51"/>
      <c r="FK123" s="51"/>
      <c r="FL123" s="51"/>
      <c r="FM123" s="51"/>
      <c r="FN123" s="51"/>
      <c r="FO123" s="51"/>
      <c r="FP123" s="51"/>
      <c r="FQ123" s="51"/>
      <c r="FS123" s="154"/>
      <c r="FT123" s="154"/>
      <c r="FU123" s="154"/>
      <c r="FV123" s="154"/>
      <c r="FW123" s="154"/>
      <c r="FX123" s="154"/>
      <c r="FY123" s="154"/>
      <c r="FZ123" s="154"/>
      <c r="GA123" s="154"/>
      <c r="GB123" s="154"/>
      <c r="GC123" s="154"/>
      <c r="GD123" s="154"/>
      <c r="GE123" s="154"/>
      <c r="GF123" s="154"/>
      <c r="GG123" s="154"/>
      <c r="GH123" s="154"/>
      <c r="GI123" s="154"/>
      <c r="GJ123" s="154"/>
      <c r="GK123" s="154"/>
      <c r="GL123" s="154"/>
      <c r="GM123" s="154"/>
      <c r="GN123" s="154"/>
      <c r="GO123" s="154"/>
      <c r="GP123" s="154"/>
      <c r="GQ123" s="154"/>
      <c r="GR123" s="154"/>
      <c r="GS123" s="154"/>
      <c r="GT123" s="154"/>
      <c r="GU123" s="154"/>
      <c r="GV123" s="154"/>
      <c r="GW123" s="154"/>
      <c r="GX123" s="154"/>
      <c r="GY123" s="154"/>
      <c r="GZ123" s="154"/>
      <c r="HA123" s="154"/>
      <c r="HB123" s="154"/>
      <c r="HC123" s="154"/>
      <c r="HD123" s="154"/>
      <c r="HE123" s="154"/>
      <c r="HF123" s="154"/>
      <c r="HG123" s="154"/>
      <c r="HH123" s="154"/>
      <c r="HI123" s="154"/>
      <c r="HJ123" s="154"/>
      <c r="HK123" s="154"/>
      <c r="HL123" s="154"/>
      <c r="HM123" s="154"/>
      <c r="HN123" s="154"/>
      <c r="HO123" s="154"/>
      <c r="HP123" s="154"/>
      <c r="HQ123" s="154"/>
      <c r="HR123" s="154"/>
      <c r="HS123" s="154"/>
      <c r="HT123" s="154"/>
      <c r="HU123" s="154"/>
      <c r="HV123" s="154"/>
      <c r="HW123" s="154"/>
      <c r="HX123" s="154"/>
      <c r="HY123" s="154"/>
      <c r="HZ123" s="154"/>
      <c r="IA123" s="154"/>
      <c r="IB123" s="154"/>
      <c r="IC123" s="154"/>
      <c r="ID123" s="154"/>
      <c r="IE123" s="154"/>
      <c r="IF123" s="154"/>
      <c r="IG123" s="154"/>
      <c r="IH123" s="154"/>
      <c r="II123" s="154"/>
      <c r="IJ123" s="154"/>
      <c r="IK123" s="154"/>
      <c r="IL123" s="154"/>
      <c r="IM123" s="154"/>
      <c r="IN123" s="154"/>
      <c r="IO123" s="154"/>
      <c r="IP123" s="154"/>
      <c r="IQ123" s="154"/>
      <c r="IR123" s="154"/>
      <c r="IS123" s="154"/>
      <c r="IT123" s="154"/>
      <c r="IU123" s="154"/>
      <c r="IV123" s="154"/>
    </row>
    <row r="124" spans="1:256" s="110" customFormat="1" ht="3.75" customHeight="1">
      <c r="A124" s="104"/>
      <c r="B124" s="105"/>
      <c r="C124" s="229"/>
      <c r="D124" s="107"/>
      <c r="H124" s="57"/>
      <c r="I124" s="57"/>
      <c r="J124" s="57"/>
      <c r="K124" s="58"/>
      <c r="L124" s="47"/>
      <c r="M124" s="52"/>
      <c r="N124" s="52"/>
      <c r="O124" s="52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55"/>
      <c r="EP124" s="139"/>
      <c r="EQ124" s="139"/>
      <c r="ER124" s="139"/>
      <c r="ES124" s="122"/>
      <c r="ET124" s="122"/>
      <c r="EU124" s="122"/>
      <c r="EV124" s="122"/>
      <c r="EW124" s="122"/>
      <c r="EX124" s="45"/>
      <c r="EY124" s="156"/>
      <c r="EZ124" s="156"/>
      <c r="FA124" s="156"/>
      <c r="FB124" s="45"/>
      <c r="FC124" s="45"/>
      <c r="FD124" s="45"/>
      <c r="FE124" s="45"/>
      <c r="FF124" s="47"/>
      <c r="FG124" s="47"/>
      <c r="FH124" s="47"/>
      <c r="FI124" s="47"/>
      <c r="FJ124" s="51"/>
      <c r="FK124" s="51"/>
      <c r="FL124" s="51"/>
      <c r="FM124" s="51"/>
      <c r="FN124" s="51"/>
      <c r="FO124" s="51"/>
      <c r="FP124" s="51"/>
      <c r="FQ124" s="51"/>
      <c r="FS124" s="154"/>
      <c r="FT124" s="154"/>
      <c r="FU124" s="154"/>
      <c r="FV124" s="154"/>
      <c r="FW124" s="154"/>
      <c r="FX124" s="154"/>
      <c r="FY124" s="154"/>
      <c r="FZ124" s="154"/>
      <c r="GA124" s="154"/>
      <c r="GB124" s="154"/>
      <c r="GC124" s="154"/>
      <c r="GD124" s="154"/>
      <c r="GE124" s="154"/>
      <c r="GF124" s="154"/>
      <c r="GG124" s="154"/>
      <c r="GH124" s="154"/>
      <c r="GI124" s="154"/>
      <c r="GJ124" s="154"/>
      <c r="GK124" s="154"/>
      <c r="GL124" s="154"/>
      <c r="GM124" s="154"/>
      <c r="GN124" s="154"/>
      <c r="GO124" s="154"/>
      <c r="GP124" s="154"/>
      <c r="GQ124" s="154"/>
      <c r="GR124" s="154"/>
      <c r="GS124" s="154"/>
      <c r="GT124" s="154"/>
      <c r="GU124" s="154"/>
      <c r="GV124" s="154"/>
      <c r="GW124" s="154"/>
      <c r="GX124" s="154"/>
      <c r="GY124" s="154"/>
      <c r="GZ124" s="154"/>
      <c r="HA124" s="154"/>
      <c r="HB124" s="154"/>
      <c r="HC124" s="154"/>
      <c r="HD124" s="154"/>
      <c r="HE124" s="154"/>
      <c r="HF124" s="154"/>
      <c r="HG124" s="154"/>
      <c r="HH124" s="154"/>
      <c r="HI124" s="154"/>
      <c r="HJ124" s="154"/>
      <c r="HK124" s="154"/>
      <c r="HL124" s="154"/>
      <c r="HM124" s="154"/>
      <c r="HN124" s="154"/>
      <c r="HO124" s="154"/>
      <c r="HP124" s="154"/>
      <c r="HQ124" s="154"/>
      <c r="HR124" s="154"/>
      <c r="HS124" s="154"/>
      <c r="HT124" s="154"/>
      <c r="HU124" s="154"/>
      <c r="HV124" s="154"/>
      <c r="HW124" s="154"/>
      <c r="HX124" s="154"/>
      <c r="HY124" s="154"/>
      <c r="HZ124" s="154"/>
      <c r="IA124" s="154"/>
      <c r="IB124" s="154"/>
      <c r="IC124" s="154"/>
      <c r="ID124" s="154"/>
      <c r="IE124" s="154"/>
      <c r="IF124" s="154"/>
      <c r="IG124" s="154"/>
      <c r="IH124" s="154"/>
      <c r="II124" s="154"/>
      <c r="IJ124" s="154"/>
      <c r="IK124" s="154"/>
      <c r="IL124" s="154"/>
      <c r="IM124" s="154"/>
      <c r="IN124" s="154"/>
      <c r="IO124" s="154"/>
      <c r="IP124" s="154"/>
      <c r="IQ124" s="154"/>
      <c r="IR124" s="154"/>
      <c r="IS124" s="154"/>
      <c r="IT124" s="154"/>
      <c r="IU124" s="154"/>
      <c r="IV124" s="154"/>
    </row>
    <row r="125" spans="1:256" s="110" customFormat="1" ht="3.75" customHeight="1">
      <c r="A125" s="104"/>
      <c r="B125" s="105"/>
      <c r="C125" s="229">
        <f>C110/0.66</f>
        <v>6</v>
      </c>
      <c r="D125" s="107"/>
      <c r="H125" s="57"/>
      <c r="I125" s="57"/>
      <c r="J125" s="57"/>
      <c r="K125" s="58"/>
      <c r="L125" s="47"/>
      <c r="M125" s="52"/>
      <c r="N125" s="52"/>
      <c r="O125" s="52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55"/>
      <c r="EP125" s="139"/>
      <c r="EQ125" s="139"/>
      <c r="ER125" s="139"/>
      <c r="ES125" s="47"/>
      <c r="EW125" s="52"/>
      <c r="EX125" s="45"/>
      <c r="EY125" s="156"/>
      <c r="EZ125" s="156"/>
      <c r="FA125" s="156"/>
      <c r="FB125" s="45"/>
      <c r="FC125" s="45"/>
      <c r="FD125" s="45"/>
      <c r="FE125" s="45"/>
      <c r="FF125" s="47"/>
      <c r="FG125" s="47"/>
      <c r="FH125" s="47"/>
      <c r="FI125" s="47"/>
      <c r="FJ125" s="51"/>
      <c r="FK125" s="51"/>
      <c r="FL125" s="51"/>
      <c r="FM125" s="51"/>
      <c r="FN125" s="51"/>
      <c r="FO125" s="51"/>
      <c r="FP125" s="51"/>
      <c r="FQ125" s="51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  <c r="GC125" s="154"/>
      <c r="GD125" s="154"/>
      <c r="GE125" s="154"/>
      <c r="GF125" s="154"/>
      <c r="GG125" s="154"/>
      <c r="GH125" s="154"/>
      <c r="GI125" s="154"/>
      <c r="GJ125" s="154"/>
      <c r="GK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  <c r="HF125" s="154"/>
      <c r="HG125" s="154"/>
      <c r="HH125" s="154"/>
      <c r="HI125" s="154"/>
      <c r="HJ125" s="154"/>
      <c r="HK125" s="154"/>
      <c r="HL125" s="154"/>
      <c r="HM125" s="154"/>
      <c r="HN125" s="154"/>
      <c r="HO125" s="154"/>
      <c r="HP125" s="154"/>
      <c r="HQ125" s="154"/>
      <c r="HR125" s="154"/>
      <c r="HS125" s="154"/>
      <c r="HT125" s="154"/>
      <c r="HU125" s="154"/>
      <c r="HV125" s="154"/>
      <c r="HW125" s="154"/>
      <c r="HX125" s="154"/>
      <c r="HY125" s="154"/>
      <c r="HZ125" s="154"/>
      <c r="IA125" s="154"/>
      <c r="IB125" s="154"/>
      <c r="IC125" s="154"/>
      <c r="ID125" s="154"/>
      <c r="IE125" s="154"/>
      <c r="IF125" s="154"/>
      <c r="IG125" s="154"/>
      <c r="IH125" s="154"/>
      <c r="II125" s="154"/>
      <c r="IJ125" s="154"/>
      <c r="IK125" s="154"/>
      <c r="IL125" s="154"/>
      <c r="IM125" s="154"/>
      <c r="IN125" s="154"/>
      <c r="IO125" s="154"/>
      <c r="IP125" s="154"/>
      <c r="IQ125" s="154"/>
      <c r="IR125" s="154"/>
      <c r="IS125" s="154"/>
      <c r="IT125" s="154"/>
      <c r="IU125" s="154"/>
      <c r="IV125" s="154"/>
    </row>
    <row r="126" spans="1:256" s="110" customFormat="1" ht="3.75" customHeight="1">
      <c r="A126" s="104"/>
      <c r="B126" s="105"/>
      <c r="C126" s="229"/>
      <c r="D126" s="107"/>
      <c r="H126" s="57"/>
      <c r="I126" s="57"/>
      <c r="J126" s="57"/>
      <c r="K126" s="58"/>
      <c r="L126" s="45"/>
      <c r="M126" s="52"/>
      <c r="N126" s="52"/>
      <c r="O126" s="52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57"/>
      <c r="EP126" s="139"/>
      <c r="EQ126" s="139"/>
      <c r="ER126" s="139"/>
      <c r="ES126" s="47"/>
      <c r="EW126" s="52"/>
      <c r="EX126" s="45"/>
      <c r="EY126" s="156"/>
      <c r="EZ126" s="156"/>
      <c r="FA126" s="156"/>
      <c r="FB126" s="45"/>
      <c r="FC126" s="45"/>
      <c r="FD126" s="45"/>
      <c r="FE126" s="45"/>
      <c r="FF126" s="45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S126" s="154"/>
      <c r="FT126" s="154"/>
      <c r="FU126" s="154"/>
      <c r="FV126" s="154"/>
      <c r="FW126" s="154"/>
      <c r="FX126" s="154"/>
      <c r="FY126" s="154"/>
      <c r="FZ126" s="154"/>
      <c r="GA126" s="154"/>
      <c r="GB126" s="154"/>
      <c r="GC126" s="154"/>
      <c r="GD126" s="154"/>
      <c r="GE126" s="154"/>
      <c r="GF126" s="154"/>
      <c r="GG126" s="154"/>
      <c r="GH126" s="154"/>
      <c r="GI126" s="154"/>
      <c r="GJ126" s="154"/>
      <c r="GK126" s="154"/>
      <c r="GL126" s="154"/>
      <c r="GM126" s="154"/>
      <c r="GN126" s="154"/>
      <c r="GO126" s="154"/>
      <c r="GP126" s="154"/>
      <c r="GQ126" s="154"/>
      <c r="GR126" s="154"/>
      <c r="GS126" s="154"/>
      <c r="GT126" s="154"/>
      <c r="GU126" s="154"/>
      <c r="GV126" s="154"/>
      <c r="GW126" s="154"/>
      <c r="GX126" s="154"/>
      <c r="GY126" s="154"/>
      <c r="GZ126" s="154"/>
      <c r="HA126" s="154"/>
      <c r="HB126" s="154"/>
      <c r="HC126" s="154"/>
      <c r="HD126" s="154"/>
      <c r="HE126" s="154"/>
      <c r="HF126" s="154"/>
      <c r="HG126" s="154"/>
      <c r="HH126" s="154"/>
      <c r="HI126" s="154"/>
      <c r="HJ126" s="154"/>
      <c r="HK126" s="154"/>
      <c r="HL126" s="154"/>
      <c r="HM126" s="154"/>
      <c r="HN126" s="154"/>
      <c r="HO126" s="154"/>
      <c r="HP126" s="154"/>
      <c r="HQ126" s="154"/>
      <c r="HR126" s="154"/>
      <c r="HS126" s="154"/>
      <c r="HT126" s="154"/>
      <c r="HU126" s="154"/>
      <c r="HV126" s="154"/>
      <c r="HW126" s="154"/>
      <c r="HX126" s="154"/>
      <c r="HY126" s="154"/>
      <c r="HZ126" s="154"/>
      <c r="IA126" s="154"/>
      <c r="IB126" s="154"/>
      <c r="IC126" s="154"/>
      <c r="ID126" s="154"/>
      <c r="IE126" s="154"/>
      <c r="IF126" s="154"/>
      <c r="IG126" s="154"/>
      <c r="IH126" s="154"/>
      <c r="II126" s="154"/>
      <c r="IJ126" s="154"/>
      <c r="IK126" s="154"/>
      <c r="IL126" s="154"/>
      <c r="IM126" s="154"/>
      <c r="IN126" s="154"/>
      <c r="IO126" s="154"/>
      <c r="IP126" s="154"/>
      <c r="IQ126" s="154"/>
      <c r="IR126" s="154"/>
      <c r="IS126" s="154"/>
      <c r="IT126" s="154"/>
      <c r="IU126" s="154"/>
      <c r="IV126" s="154"/>
    </row>
    <row r="127" spans="1:256" s="110" customFormat="1" ht="3.75" customHeight="1">
      <c r="A127" s="104"/>
      <c r="B127" s="105"/>
      <c r="C127" s="229"/>
      <c r="D127" s="107"/>
      <c r="E127" s="107"/>
      <c r="F127" s="107"/>
      <c r="G127" s="107"/>
      <c r="H127" s="55"/>
      <c r="I127" s="58"/>
      <c r="J127" s="58"/>
      <c r="K127" s="58"/>
      <c r="L127" s="45"/>
      <c r="M127" s="45"/>
      <c r="N127" s="45"/>
      <c r="O127" s="45"/>
      <c r="P127" s="45"/>
      <c r="Q127" s="45"/>
      <c r="R127" s="52"/>
      <c r="S127" s="52"/>
      <c r="T127" s="52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57"/>
      <c r="EP127" s="57"/>
      <c r="EQ127" s="57"/>
      <c r="ER127" s="55"/>
      <c r="ES127" s="45"/>
      <c r="EW127" s="52"/>
      <c r="EX127" s="45"/>
      <c r="EY127" s="156"/>
      <c r="EZ127" s="156"/>
      <c r="FA127" s="156"/>
      <c r="FB127" s="45"/>
      <c r="FC127" s="45"/>
      <c r="FD127" s="45"/>
      <c r="FE127" s="45"/>
      <c r="FF127" s="45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S127" s="154"/>
      <c r="FT127" s="154"/>
      <c r="FU127" s="154"/>
      <c r="FV127" s="154"/>
      <c r="FW127" s="154"/>
      <c r="FX127" s="154"/>
      <c r="FY127" s="154"/>
      <c r="FZ127" s="154"/>
      <c r="GA127" s="154"/>
      <c r="GB127" s="154"/>
      <c r="GC127" s="154"/>
      <c r="GD127" s="154"/>
      <c r="GE127" s="154"/>
      <c r="GF127" s="154"/>
      <c r="GG127" s="154"/>
      <c r="GH127" s="154"/>
      <c r="GI127" s="154"/>
      <c r="GJ127" s="154"/>
      <c r="GK127" s="154"/>
      <c r="GL127" s="154"/>
      <c r="GM127" s="154"/>
      <c r="GN127" s="154"/>
      <c r="GO127" s="154"/>
      <c r="GP127" s="154"/>
      <c r="GQ127" s="154"/>
      <c r="GR127" s="154"/>
      <c r="GS127" s="154"/>
      <c r="GT127" s="154"/>
      <c r="GU127" s="154"/>
      <c r="GV127" s="154"/>
      <c r="GW127" s="154"/>
      <c r="GX127" s="154"/>
      <c r="GY127" s="154"/>
      <c r="GZ127" s="154"/>
      <c r="HA127" s="154"/>
      <c r="HB127" s="154"/>
      <c r="HC127" s="154"/>
      <c r="HD127" s="154"/>
      <c r="HE127" s="154"/>
      <c r="HF127" s="154"/>
      <c r="HG127" s="154"/>
      <c r="HH127" s="154"/>
      <c r="HI127" s="154"/>
      <c r="HJ127" s="154"/>
      <c r="HK127" s="154"/>
      <c r="HL127" s="154"/>
      <c r="HM127" s="154"/>
      <c r="HN127" s="154"/>
      <c r="HO127" s="154"/>
      <c r="HP127" s="154"/>
      <c r="HQ127" s="154"/>
      <c r="HR127" s="154"/>
      <c r="HS127" s="154"/>
      <c r="HT127" s="154"/>
      <c r="HU127" s="154"/>
      <c r="HV127" s="154"/>
      <c r="HW127" s="154"/>
      <c r="HX127" s="154"/>
      <c r="HY127" s="154"/>
      <c r="HZ127" s="154"/>
      <c r="IA127" s="154"/>
      <c r="IB127" s="154"/>
      <c r="IC127" s="154"/>
      <c r="ID127" s="154"/>
      <c r="IE127" s="154"/>
      <c r="IF127" s="154"/>
      <c r="IG127" s="154"/>
      <c r="IH127" s="154"/>
      <c r="II127" s="154"/>
      <c r="IJ127" s="154"/>
      <c r="IK127" s="154"/>
      <c r="IL127" s="154"/>
      <c r="IM127" s="154"/>
      <c r="IN127" s="154"/>
      <c r="IO127" s="154"/>
      <c r="IP127" s="154"/>
      <c r="IQ127" s="154"/>
      <c r="IR127" s="154"/>
      <c r="IS127" s="154"/>
      <c r="IT127" s="154"/>
      <c r="IU127" s="154"/>
      <c r="IV127" s="154"/>
    </row>
    <row r="128" spans="1:256" s="110" customFormat="1" ht="3.75" customHeight="1">
      <c r="A128" s="104"/>
      <c r="B128" s="105"/>
      <c r="C128" s="229"/>
      <c r="D128" s="107"/>
      <c r="E128" s="108"/>
      <c r="F128" s="108"/>
      <c r="G128" s="108"/>
      <c r="H128" s="55"/>
      <c r="I128" s="57"/>
      <c r="J128" s="57"/>
      <c r="K128" s="57"/>
      <c r="L128" s="45"/>
      <c r="M128" s="45"/>
      <c r="N128" s="45"/>
      <c r="O128" s="45"/>
      <c r="P128" s="45"/>
      <c r="Q128" s="45"/>
      <c r="R128" s="52"/>
      <c r="S128" s="52"/>
      <c r="T128" s="52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57"/>
      <c r="EP128" s="57"/>
      <c r="EQ128" s="57"/>
      <c r="ER128" s="55"/>
      <c r="ES128" s="45"/>
      <c r="EW128" s="45"/>
      <c r="EX128" s="45"/>
      <c r="FB128" s="45"/>
      <c r="FC128" s="45"/>
      <c r="FD128" s="45"/>
      <c r="FE128" s="45"/>
      <c r="FF128" s="45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S128" s="154"/>
      <c r="FT128" s="154"/>
      <c r="FU128" s="154"/>
      <c r="FV128" s="154"/>
      <c r="FW128" s="154"/>
      <c r="FX128" s="154"/>
      <c r="FY128" s="154"/>
      <c r="FZ128" s="154"/>
      <c r="GA128" s="154"/>
      <c r="GB128" s="154"/>
      <c r="GC128" s="154"/>
      <c r="GD128" s="154"/>
      <c r="GE128" s="154"/>
      <c r="GF128" s="154"/>
      <c r="GG128" s="154"/>
      <c r="GH128" s="154"/>
      <c r="GI128" s="154"/>
      <c r="GJ128" s="154"/>
      <c r="GK128" s="154"/>
      <c r="GL128" s="154"/>
      <c r="GM128" s="154"/>
      <c r="GN128" s="154"/>
      <c r="GO128" s="154"/>
      <c r="GP128" s="154"/>
      <c r="GQ128" s="154"/>
      <c r="GR128" s="154"/>
      <c r="GS128" s="154"/>
      <c r="GT128" s="154"/>
      <c r="GU128" s="154"/>
      <c r="GV128" s="154"/>
      <c r="GW128" s="154"/>
      <c r="GX128" s="154"/>
      <c r="GY128" s="154"/>
      <c r="GZ128" s="154"/>
      <c r="HA128" s="154"/>
      <c r="HB128" s="154"/>
      <c r="HC128" s="154"/>
      <c r="HD128" s="154"/>
      <c r="HE128" s="154"/>
      <c r="HF128" s="154"/>
      <c r="HG128" s="154"/>
      <c r="HH128" s="154"/>
      <c r="HI128" s="154"/>
      <c r="HJ128" s="154"/>
      <c r="HK128" s="154"/>
      <c r="HL128" s="154"/>
      <c r="HM128" s="154"/>
      <c r="HN128" s="154"/>
      <c r="HO128" s="154"/>
      <c r="HP128" s="154"/>
      <c r="HQ128" s="154"/>
      <c r="HR128" s="154"/>
      <c r="HS128" s="154"/>
      <c r="HT128" s="154"/>
      <c r="HU128" s="154"/>
      <c r="HV128" s="154"/>
      <c r="HW128" s="154"/>
      <c r="HX128" s="154"/>
      <c r="HY128" s="154"/>
      <c r="HZ128" s="154"/>
      <c r="IA128" s="154"/>
      <c r="IB128" s="154"/>
      <c r="IC128" s="154"/>
      <c r="ID128" s="154"/>
      <c r="IE128" s="154"/>
      <c r="IF128" s="154"/>
      <c r="IG128" s="154"/>
      <c r="IH128" s="154"/>
      <c r="II128" s="154"/>
      <c r="IJ128" s="154"/>
      <c r="IK128" s="154"/>
      <c r="IL128" s="154"/>
      <c r="IM128" s="154"/>
      <c r="IN128" s="154"/>
      <c r="IO128" s="154"/>
      <c r="IP128" s="154"/>
      <c r="IQ128" s="154"/>
      <c r="IR128" s="154"/>
      <c r="IS128" s="154"/>
      <c r="IT128" s="154"/>
      <c r="IU128" s="154"/>
      <c r="IV128" s="154"/>
    </row>
    <row r="129" spans="1:256" s="110" customFormat="1" ht="3.75" customHeight="1">
      <c r="A129" s="104"/>
      <c r="B129" s="105"/>
      <c r="C129" s="53"/>
      <c r="D129" s="220">
        <v>0.33</v>
      </c>
      <c r="E129" s="220"/>
      <c r="F129" s="220"/>
      <c r="G129" s="108"/>
      <c r="H129" s="55"/>
      <c r="I129" s="57"/>
      <c r="J129" s="57"/>
      <c r="K129" s="57"/>
      <c r="L129" s="45"/>
      <c r="M129" s="45"/>
      <c r="N129" s="45"/>
      <c r="O129" s="45"/>
      <c r="P129" s="45"/>
      <c r="Q129" s="45"/>
      <c r="R129" s="52"/>
      <c r="S129" s="52"/>
      <c r="T129" s="52"/>
      <c r="U129" s="47"/>
      <c r="V129" s="47"/>
      <c r="W129" s="47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57"/>
      <c r="EP129" s="57"/>
      <c r="EQ129" s="57"/>
      <c r="ER129" s="55"/>
      <c r="ES129" s="45"/>
      <c r="EW129" s="45"/>
      <c r="EX129" s="45"/>
      <c r="EY129" s="232">
        <v>0.66</v>
      </c>
      <c r="EZ129" s="233"/>
      <c r="FA129" s="234"/>
      <c r="FB129" s="45"/>
      <c r="FC129" s="45"/>
      <c r="FD129" s="45"/>
      <c r="FE129" s="45"/>
      <c r="FF129" s="45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S129" s="154"/>
      <c r="FT129" s="154"/>
      <c r="FU129" s="154"/>
      <c r="FV129" s="154"/>
      <c r="FW129" s="154"/>
      <c r="FX129" s="154"/>
      <c r="FY129" s="154"/>
      <c r="FZ129" s="154"/>
      <c r="GA129" s="154"/>
      <c r="GB129" s="154"/>
      <c r="GC129" s="154"/>
      <c r="GD129" s="154"/>
      <c r="GE129" s="154"/>
      <c r="GF129" s="154"/>
      <c r="GG129" s="154"/>
      <c r="GH129" s="154"/>
      <c r="GI129" s="154"/>
      <c r="GJ129" s="154"/>
      <c r="GK129" s="154"/>
      <c r="GL129" s="154"/>
      <c r="GM129" s="154"/>
      <c r="GN129" s="154"/>
      <c r="GO129" s="154"/>
      <c r="GP129" s="154"/>
      <c r="GQ129" s="154"/>
      <c r="GR129" s="154"/>
      <c r="GS129" s="154"/>
      <c r="GT129" s="154"/>
      <c r="GU129" s="154"/>
      <c r="GV129" s="154"/>
      <c r="GW129" s="154"/>
      <c r="GX129" s="154"/>
      <c r="GY129" s="154"/>
      <c r="GZ129" s="154"/>
      <c r="HA129" s="154"/>
      <c r="HB129" s="154"/>
      <c r="HC129" s="154"/>
      <c r="HD129" s="154"/>
      <c r="HE129" s="154"/>
      <c r="HF129" s="154"/>
      <c r="HG129" s="154"/>
      <c r="HH129" s="154"/>
      <c r="HI129" s="154"/>
      <c r="HJ129" s="154"/>
      <c r="HK129" s="154"/>
      <c r="HL129" s="154"/>
      <c r="HM129" s="154"/>
      <c r="HN129" s="154"/>
      <c r="HO129" s="154"/>
      <c r="HP129" s="154"/>
      <c r="HQ129" s="154"/>
      <c r="HR129" s="154"/>
      <c r="HS129" s="154"/>
      <c r="HT129" s="154"/>
      <c r="HU129" s="154"/>
      <c r="HV129" s="154"/>
      <c r="HW129" s="154"/>
      <c r="HX129" s="154"/>
      <c r="HY129" s="154"/>
      <c r="HZ129" s="154"/>
      <c r="IA129" s="154"/>
      <c r="IB129" s="154"/>
      <c r="IC129" s="154"/>
      <c r="ID129" s="154"/>
      <c r="IE129" s="154"/>
      <c r="IF129" s="154"/>
      <c r="IG129" s="154"/>
      <c r="IH129" s="154"/>
      <c r="II129" s="154"/>
      <c r="IJ129" s="154"/>
      <c r="IK129" s="154"/>
      <c r="IL129" s="154"/>
      <c r="IM129" s="154"/>
      <c r="IN129" s="154"/>
      <c r="IO129" s="154"/>
      <c r="IP129" s="154"/>
      <c r="IQ129" s="154"/>
      <c r="IR129" s="154"/>
      <c r="IS129" s="154"/>
      <c r="IT129" s="154"/>
      <c r="IU129" s="154"/>
      <c r="IV129" s="154"/>
    </row>
    <row r="130" spans="1:256" s="110" customFormat="1" ht="3.75" customHeight="1">
      <c r="A130" s="104"/>
      <c r="B130" s="105"/>
      <c r="C130" s="53"/>
      <c r="D130" s="220"/>
      <c r="E130" s="220"/>
      <c r="F130" s="220"/>
      <c r="G130" s="108"/>
      <c r="H130" s="55"/>
      <c r="I130" s="57"/>
      <c r="J130" s="57"/>
      <c r="K130" s="57"/>
      <c r="L130" s="45"/>
      <c r="M130" s="45"/>
      <c r="N130" s="45"/>
      <c r="O130" s="45"/>
      <c r="P130" s="45"/>
      <c r="Q130" s="45"/>
      <c r="R130" s="52"/>
      <c r="S130" s="52"/>
      <c r="T130" s="52"/>
      <c r="U130" s="47"/>
      <c r="V130" s="47"/>
      <c r="W130" s="47"/>
      <c r="X130" s="47"/>
      <c r="Y130" s="47"/>
      <c r="Z130" s="47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57"/>
      <c r="EP130" s="57"/>
      <c r="EQ130" s="57"/>
      <c r="ER130" s="55"/>
      <c r="ES130" s="52"/>
      <c r="EW130" s="45"/>
      <c r="EX130" s="45"/>
      <c r="EY130" s="232"/>
      <c r="EZ130" s="233"/>
      <c r="FA130" s="234"/>
      <c r="FB130" s="45"/>
      <c r="FC130" s="45"/>
      <c r="FD130" s="45"/>
      <c r="FE130" s="45"/>
      <c r="FF130" s="45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S130" s="154"/>
      <c r="FT130" s="154"/>
      <c r="FU130" s="154"/>
      <c r="FV130" s="154"/>
      <c r="FW130" s="154"/>
      <c r="FX130" s="154"/>
      <c r="FY130" s="154"/>
      <c r="FZ130" s="154"/>
      <c r="GA130" s="154"/>
      <c r="GB130" s="154"/>
      <c r="GC130" s="154"/>
      <c r="GD130" s="154"/>
      <c r="GE130" s="154"/>
      <c r="GF130" s="154"/>
      <c r="GG130" s="154"/>
      <c r="GH130" s="154"/>
      <c r="GI130" s="154"/>
      <c r="GJ130" s="154"/>
      <c r="GK130" s="154"/>
      <c r="GL130" s="154"/>
      <c r="GM130" s="154"/>
      <c r="GN130" s="154"/>
      <c r="GO130" s="154"/>
      <c r="GP130" s="154"/>
      <c r="GQ130" s="154"/>
      <c r="GR130" s="154"/>
      <c r="GS130" s="154"/>
      <c r="GT130" s="154"/>
      <c r="GU130" s="154"/>
      <c r="GV130" s="154"/>
      <c r="GW130" s="154"/>
      <c r="GX130" s="154"/>
      <c r="GY130" s="154"/>
      <c r="GZ130" s="154"/>
      <c r="HA130" s="154"/>
      <c r="HB130" s="154"/>
      <c r="HC130" s="154"/>
      <c r="HD130" s="154"/>
      <c r="HE130" s="154"/>
      <c r="HF130" s="154"/>
      <c r="HG130" s="154"/>
      <c r="HH130" s="154"/>
      <c r="HI130" s="154"/>
      <c r="HJ130" s="154"/>
      <c r="HK130" s="154"/>
      <c r="HL130" s="154"/>
      <c r="HM130" s="154"/>
      <c r="HN130" s="154"/>
      <c r="HO130" s="154"/>
      <c r="HP130" s="154"/>
      <c r="HQ130" s="154"/>
      <c r="HR130" s="154"/>
      <c r="HS130" s="154"/>
      <c r="HT130" s="154"/>
      <c r="HU130" s="154"/>
      <c r="HV130" s="154"/>
      <c r="HW130" s="154"/>
      <c r="HX130" s="154"/>
      <c r="HY130" s="154"/>
      <c r="HZ130" s="154"/>
      <c r="IA130" s="154"/>
      <c r="IB130" s="154"/>
      <c r="IC130" s="154"/>
      <c r="ID130" s="154"/>
      <c r="IE130" s="154"/>
      <c r="IF130" s="154"/>
      <c r="IG130" s="154"/>
      <c r="IH130" s="154"/>
      <c r="II130" s="154"/>
      <c r="IJ130" s="154"/>
      <c r="IK130" s="154"/>
      <c r="IL130" s="154"/>
      <c r="IM130" s="154"/>
      <c r="IN130" s="154"/>
      <c r="IO130" s="154"/>
      <c r="IP130" s="154"/>
      <c r="IQ130" s="154"/>
      <c r="IR130" s="154"/>
      <c r="IS130" s="154"/>
      <c r="IT130" s="154"/>
      <c r="IU130" s="154"/>
      <c r="IV130" s="154"/>
    </row>
    <row r="131" spans="1:256" s="110" customFormat="1" ht="3.75" customHeight="1">
      <c r="A131" s="104"/>
      <c r="B131" s="105"/>
      <c r="C131" s="53"/>
      <c r="D131" s="220"/>
      <c r="E131" s="220"/>
      <c r="F131" s="220"/>
      <c r="G131" s="106"/>
      <c r="H131" s="55"/>
      <c r="I131" s="57"/>
      <c r="J131" s="57"/>
      <c r="K131" s="57"/>
      <c r="L131" s="45"/>
      <c r="M131" s="45"/>
      <c r="N131" s="47"/>
      <c r="O131" s="47"/>
      <c r="P131" s="47"/>
      <c r="Q131" s="45"/>
      <c r="R131" s="52"/>
      <c r="S131" s="52"/>
      <c r="T131" s="52"/>
      <c r="U131" s="47"/>
      <c r="V131" s="47"/>
      <c r="W131" s="47"/>
      <c r="X131" s="47"/>
      <c r="Y131" s="47"/>
      <c r="Z131" s="47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55"/>
      <c r="EP131" s="55"/>
      <c r="EQ131" s="55"/>
      <c r="ER131" s="55"/>
      <c r="ES131" s="52"/>
      <c r="EW131" s="45"/>
      <c r="EX131" s="45"/>
      <c r="EY131" s="232"/>
      <c r="EZ131" s="233"/>
      <c r="FA131" s="234"/>
      <c r="FB131" s="45"/>
      <c r="FC131" s="45"/>
      <c r="FD131" s="45"/>
      <c r="FE131" s="45"/>
      <c r="FF131" s="45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S131" s="154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4"/>
      <c r="GD131" s="154"/>
      <c r="GE131" s="154"/>
      <c r="GF131" s="154"/>
      <c r="GG131" s="154"/>
      <c r="GH131" s="154"/>
      <c r="GI131" s="154"/>
      <c r="GJ131" s="154"/>
      <c r="GK131" s="154"/>
      <c r="GL131" s="154"/>
      <c r="GM131" s="154"/>
      <c r="GN131" s="154"/>
      <c r="GO131" s="154"/>
      <c r="GP131" s="154"/>
      <c r="GQ131" s="154"/>
      <c r="GR131" s="154"/>
      <c r="GS131" s="154"/>
      <c r="GT131" s="154"/>
      <c r="GU131" s="154"/>
      <c r="GV131" s="154"/>
      <c r="GW131" s="154"/>
      <c r="GX131" s="154"/>
      <c r="GY131" s="154"/>
      <c r="GZ131" s="154"/>
      <c r="HA131" s="154"/>
      <c r="HB131" s="154"/>
      <c r="HC131" s="154"/>
      <c r="HD131" s="154"/>
      <c r="HE131" s="154"/>
      <c r="HF131" s="154"/>
      <c r="HG131" s="154"/>
      <c r="HH131" s="154"/>
      <c r="HI131" s="154"/>
      <c r="HJ131" s="154"/>
      <c r="HK131" s="154"/>
      <c r="HL131" s="154"/>
      <c r="HM131" s="154"/>
      <c r="HN131" s="154"/>
      <c r="HO131" s="154"/>
      <c r="HP131" s="154"/>
      <c r="HQ131" s="154"/>
      <c r="HR131" s="154"/>
      <c r="HS131" s="154"/>
      <c r="HT131" s="154"/>
      <c r="HU131" s="154"/>
      <c r="HV131" s="154"/>
      <c r="HW131" s="154"/>
      <c r="HX131" s="154"/>
      <c r="HY131" s="154"/>
      <c r="HZ131" s="154"/>
      <c r="IA131" s="154"/>
      <c r="IB131" s="154"/>
      <c r="IC131" s="154"/>
      <c r="ID131" s="154"/>
      <c r="IE131" s="154"/>
      <c r="IF131" s="154"/>
      <c r="IG131" s="154"/>
      <c r="IH131" s="154"/>
      <c r="II131" s="154"/>
      <c r="IJ131" s="154"/>
      <c r="IK131" s="154"/>
      <c r="IL131" s="154"/>
      <c r="IM131" s="154"/>
      <c r="IN131" s="154"/>
      <c r="IO131" s="154"/>
      <c r="IP131" s="154"/>
      <c r="IQ131" s="154"/>
      <c r="IR131" s="154"/>
      <c r="IS131" s="154"/>
      <c r="IT131" s="154"/>
      <c r="IU131" s="154"/>
      <c r="IV131" s="154"/>
    </row>
    <row r="132" spans="1:256" s="110" customFormat="1" ht="3.75" customHeight="1">
      <c r="A132" s="104"/>
      <c r="B132" s="105"/>
      <c r="C132" s="53"/>
      <c r="D132" s="220"/>
      <c r="E132" s="220"/>
      <c r="F132" s="220"/>
      <c r="G132" s="106"/>
      <c r="H132" s="55"/>
      <c r="I132" s="57"/>
      <c r="J132" s="57"/>
      <c r="K132" s="57"/>
      <c r="L132" s="45"/>
      <c r="M132" s="45"/>
      <c r="N132" s="47"/>
      <c r="O132" s="47"/>
      <c r="P132" s="47"/>
      <c r="Q132" s="45"/>
      <c r="R132" s="52"/>
      <c r="S132" s="52"/>
      <c r="T132" s="52"/>
      <c r="U132" s="47"/>
      <c r="V132" s="47"/>
      <c r="W132" s="47"/>
      <c r="X132" s="47"/>
      <c r="Y132" s="47"/>
      <c r="Z132" s="47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55"/>
      <c r="EP132" s="55"/>
      <c r="EQ132" s="55"/>
      <c r="ER132" s="55"/>
      <c r="ES132" s="52"/>
      <c r="EW132" s="45"/>
      <c r="EX132" s="45"/>
      <c r="EY132" s="232"/>
      <c r="EZ132" s="233"/>
      <c r="FA132" s="234"/>
      <c r="FB132" s="45"/>
      <c r="FC132" s="45"/>
      <c r="FD132" s="45"/>
      <c r="FE132" s="45"/>
      <c r="FF132" s="45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S132" s="154"/>
      <c r="FT132" s="154"/>
      <c r="FU132" s="154"/>
      <c r="FV132" s="154"/>
      <c r="FW132" s="154"/>
      <c r="FX132" s="154"/>
      <c r="FY132" s="154"/>
      <c r="FZ132" s="154"/>
      <c r="GA132" s="154"/>
      <c r="GB132" s="154"/>
      <c r="GC132" s="154"/>
      <c r="GD132" s="154"/>
      <c r="GE132" s="154"/>
      <c r="GF132" s="154"/>
      <c r="GG132" s="154"/>
      <c r="GH132" s="154"/>
      <c r="GI132" s="154"/>
      <c r="GJ132" s="154"/>
      <c r="GK132" s="154"/>
      <c r="GL132" s="154"/>
      <c r="GM132" s="154"/>
      <c r="GN132" s="154"/>
      <c r="GO132" s="154"/>
      <c r="GP132" s="154"/>
      <c r="GQ132" s="154"/>
      <c r="GR132" s="154"/>
      <c r="GS132" s="154"/>
      <c r="GT132" s="154"/>
      <c r="GU132" s="154"/>
      <c r="GV132" s="154"/>
      <c r="GW132" s="154"/>
      <c r="GX132" s="154"/>
      <c r="GY132" s="154"/>
      <c r="GZ132" s="154"/>
      <c r="HA132" s="154"/>
      <c r="HB132" s="154"/>
      <c r="HC132" s="154"/>
      <c r="HD132" s="154"/>
      <c r="HE132" s="154"/>
      <c r="HF132" s="154"/>
      <c r="HG132" s="154"/>
      <c r="HH132" s="154"/>
      <c r="HI132" s="154"/>
      <c r="HJ132" s="154"/>
      <c r="HK132" s="154"/>
      <c r="HL132" s="154"/>
      <c r="HM132" s="154"/>
      <c r="HN132" s="154"/>
      <c r="HO132" s="154"/>
      <c r="HP132" s="154"/>
      <c r="HQ132" s="154"/>
      <c r="HR132" s="154"/>
      <c r="HS132" s="154"/>
      <c r="HT132" s="154"/>
      <c r="HU132" s="154"/>
      <c r="HV132" s="154"/>
      <c r="HW132" s="154"/>
      <c r="HX132" s="154"/>
      <c r="HY132" s="154"/>
      <c r="HZ132" s="154"/>
      <c r="IA132" s="154"/>
      <c r="IB132" s="154"/>
      <c r="IC132" s="154"/>
      <c r="ID132" s="154"/>
      <c r="IE132" s="154"/>
      <c r="IF132" s="154"/>
      <c r="IG132" s="154"/>
      <c r="IH132" s="154"/>
      <c r="II132" s="154"/>
      <c r="IJ132" s="154"/>
      <c r="IK132" s="154"/>
      <c r="IL132" s="154"/>
      <c r="IM132" s="154"/>
      <c r="IN132" s="154"/>
      <c r="IO132" s="154"/>
      <c r="IP132" s="154"/>
      <c r="IQ132" s="154"/>
      <c r="IR132" s="154"/>
      <c r="IS132" s="154"/>
      <c r="IT132" s="154"/>
      <c r="IU132" s="154"/>
      <c r="IV132" s="154"/>
    </row>
    <row r="133" spans="1:256" s="110" customFormat="1" ht="3.75" customHeight="1">
      <c r="A133" s="104"/>
      <c r="B133" s="105"/>
      <c r="C133" s="53"/>
      <c r="D133" s="220"/>
      <c r="E133" s="220"/>
      <c r="F133" s="220"/>
      <c r="G133" s="106"/>
      <c r="H133" s="55"/>
      <c r="I133" s="57"/>
      <c r="J133" s="57"/>
      <c r="K133" s="57"/>
      <c r="L133" s="45"/>
      <c r="M133" s="45"/>
      <c r="N133" s="47"/>
      <c r="O133" s="47"/>
      <c r="P133" s="47"/>
      <c r="Q133" s="45"/>
      <c r="R133" s="52"/>
      <c r="S133" s="52"/>
      <c r="T133" s="52"/>
      <c r="U133" s="47"/>
      <c r="V133" s="47"/>
      <c r="W133" s="47"/>
      <c r="X133" s="47"/>
      <c r="Y133" s="47"/>
      <c r="Z133" s="47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52"/>
      <c r="EO133" s="57"/>
      <c r="EP133" s="57"/>
      <c r="EQ133" s="55"/>
      <c r="ER133" s="55"/>
      <c r="ES133" s="52"/>
      <c r="EW133" s="45"/>
      <c r="EX133" s="45"/>
      <c r="EY133" s="230" t="s">
        <v>65</v>
      </c>
      <c r="EZ133" s="231"/>
      <c r="FA133" s="237"/>
      <c r="FB133" s="45"/>
      <c r="FC133" s="45"/>
      <c r="FD133" s="45"/>
      <c r="FE133" s="45"/>
      <c r="FF133" s="45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S133" s="154"/>
      <c r="FT133" s="154"/>
      <c r="FU133" s="154"/>
      <c r="FV133" s="154"/>
      <c r="FW133" s="154"/>
      <c r="FX133" s="154"/>
      <c r="FY133" s="154"/>
      <c r="FZ133" s="154"/>
      <c r="GA133" s="154"/>
      <c r="GB133" s="154"/>
      <c r="GC133" s="154"/>
      <c r="GD133" s="154"/>
      <c r="GE133" s="154"/>
      <c r="GF133" s="154"/>
      <c r="GG133" s="154"/>
      <c r="GH133" s="154"/>
      <c r="GI133" s="154"/>
      <c r="GJ133" s="154"/>
      <c r="GK133" s="154"/>
      <c r="GL133" s="154"/>
      <c r="GM133" s="154"/>
      <c r="GN133" s="154"/>
      <c r="GO133" s="154"/>
      <c r="GP133" s="154"/>
      <c r="GQ133" s="154"/>
      <c r="GR133" s="154"/>
      <c r="GS133" s="154"/>
      <c r="GT133" s="154"/>
      <c r="GU133" s="154"/>
      <c r="GV133" s="154"/>
      <c r="GW133" s="154"/>
      <c r="GX133" s="154"/>
      <c r="GY133" s="154"/>
      <c r="GZ133" s="154"/>
      <c r="HA133" s="154"/>
      <c r="HB133" s="154"/>
      <c r="HC133" s="154"/>
      <c r="HD133" s="154"/>
      <c r="HE133" s="154"/>
      <c r="HF133" s="154"/>
      <c r="HG133" s="154"/>
      <c r="HH133" s="154"/>
      <c r="HI133" s="154"/>
      <c r="HJ133" s="154"/>
      <c r="HK133" s="154"/>
      <c r="HL133" s="154"/>
      <c r="HM133" s="154"/>
      <c r="HN133" s="154"/>
      <c r="HO133" s="154"/>
      <c r="HP133" s="154"/>
      <c r="HQ133" s="154"/>
      <c r="HR133" s="154"/>
      <c r="HS133" s="154"/>
      <c r="HT133" s="154"/>
      <c r="HU133" s="154"/>
      <c r="HV133" s="154"/>
      <c r="HW133" s="154"/>
      <c r="HX133" s="154"/>
      <c r="HY133" s="154"/>
      <c r="HZ133" s="154"/>
      <c r="IA133" s="154"/>
      <c r="IB133" s="154"/>
      <c r="IC133" s="154"/>
      <c r="ID133" s="154"/>
      <c r="IE133" s="154"/>
      <c r="IF133" s="154"/>
      <c r="IG133" s="154"/>
      <c r="IH133" s="154"/>
      <c r="II133" s="154"/>
      <c r="IJ133" s="154"/>
      <c r="IK133" s="154"/>
      <c r="IL133" s="154"/>
      <c r="IM133" s="154"/>
      <c r="IN133" s="154"/>
      <c r="IO133" s="154"/>
      <c r="IP133" s="154"/>
      <c r="IQ133" s="154"/>
      <c r="IR133" s="154"/>
      <c r="IS133" s="154"/>
      <c r="IT133" s="154"/>
      <c r="IU133" s="154"/>
      <c r="IV133" s="154"/>
    </row>
    <row r="134" spans="1:256" s="110" customFormat="1" ht="3.75" customHeight="1">
      <c r="A134" s="104"/>
      <c r="B134" s="105"/>
      <c r="C134" s="53"/>
      <c r="D134" s="55"/>
      <c r="E134" s="54"/>
      <c r="F134" s="54"/>
      <c r="G134" s="54"/>
      <c r="H134" s="55"/>
      <c r="I134" s="55"/>
      <c r="J134" s="55"/>
      <c r="K134" s="55"/>
      <c r="L134" s="45"/>
      <c r="M134" s="45"/>
      <c r="N134" s="47"/>
      <c r="O134" s="47"/>
      <c r="P134" s="47"/>
      <c r="Q134" s="45"/>
      <c r="R134" s="52"/>
      <c r="S134" s="52"/>
      <c r="T134" s="52"/>
      <c r="U134" s="45"/>
      <c r="V134" s="45"/>
      <c r="W134" s="45"/>
      <c r="X134" s="47"/>
      <c r="Y134" s="47"/>
      <c r="Z134" s="47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52"/>
      <c r="EO134" s="57"/>
      <c r="EP134" s="139">
        <v>1.32</v>
      </c>
      <c r="EQ134" s="139"/>
      <c r="ER134" s="139"/>
      <c r="ES134" s="52"/>
      <c r="EW134" s="45"/>
      <c r="EX134" s="45"/>
      <c r="EY134" s="230"/>
      <c r="EZ134" s="231"/>
      <c r="FA134" s="237"/>
      <c r="FB134" s="45"/>
      <c r="FC134" s="45"/>
      <c r="FD134" s="45"/>
      <c r="FE134" s="45"/>
      <c r="FF134" s="45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S134" s="154"/>
      <c r="FT134" s="154"/>
      <c r="FU134" s="154"/>
      <c r="FV134" s="154"/>
      <c r="FW134" s="154"/>
      <c r="FX134" s="154"/>
      <c r="FY134" s="154"/>
      <c r="FZ134" s="154"/>
      <c r="GA134" s="154"/>
      <c r="GB134" s="154"/>
      <c r="GC134" s="154"/>
      <c r="GD134" s="154"/>
      <c r="GE134" s="154"/>
      <c r="GF134" s="154"/>
      <c r="GG134" s="154"/>
      <c r="GH134" s="154"/>
      <c r="GI134" s="154"/>
      <c r="GJ134" s="154"/>
      <c r="GK134" s="154"/>
      <c r="GL134" s="154"/>
      <c r="GM134" s="154"/>
      <c r="GN134" s="154"/>
      <c r="GO134" s="154"/>
      <c r="GP134" s="154"/>
      <c r="GQ134" s="154"/>
      <c r="GR134" s="154"/>
      <c r="GS134" s="154"/>
      <c r="GT134" s="154"/>
      <c r="GU134" s="154"/>
      <c r="GV134" s="154"/>
      <c r="GW134" s="154"/>
      <c r="GX134" s="154"/>
      <c r="GY134" s="154"/>
      <c r="GZ134" s="154"/>
      <c r="HA134" s="154"/>
      <c r="HB134" s="154"/>
      <c r="HC134" s="154"/>
      <c r="HD134" s="154"/>
      <c r="HE134" s="154"/>
      <c r="HF134" s="154"/>
      <c r="HG134" s="154"/>
      <c r="HH134" s="154"/>
      <c r="HI134" s="154"/>
      <c r="HJ134" s="154"/>
      <c r="HK134" s="154"/>
      <c r="HL134" s="154"/>
      <c r="HM134" s="154"/>
      <c r="HN134" s="154"/>
      <c r="HO134" s="154"/>
      <c r="HP134" s="154"/>
      <c r="HQ134" s="154"/>
      <c r="HR134" s="154"/>
      <c r="HS134" s="154"/>
      <c r="HT134" s="154"/>
      <c r="HU134" s="154"/>
      <c r="HV134" s="154"/>
      <c r="HW134" s="154"/>
      <c r="HX134" s="154"/>
      <c r="HY134" s="154"/>
      <c r="HZ134" s="154"/>
      <c r="IA134" s="154"/>
      <c r="IB134" s="154"/>
      <c r="IC134" s="154"/>
      <c r="ID134" s="154"/>
      <c r="IE134" s="154"/>
      <c r="IF134" s="154"/>
      <c r="IG134" s="154"/>
      <c r="IH134" s="154"/>
      <c r="II134" s="154"/>
      <c r="IJ134" s="154"/>
      <c r="IK134" s="154"/>
      <c r="IL134" s="154"/>
      <c r="IM134" s="154"/>
      <c r="IN134" s="154"/>
      <c r="IO134" s="154"/>
      <c r="IP134" s="154"/>
      <c r="IQ134" s="154"/>
      <c r="IR134" s="154"/>
      <c r="IS134" s="154"/>
      <c r="IT134" s="154"/>
      <c r="IU134" s="154"/>
      <c r="IV134" s="154"/>
    </row>
    <row r="135" spans="1:256" s="110" customFormat="1" ht="3.75" customHeight="1">
      <c r="A135" s="104"/>
      <c r="B135" s="105"/>
      <c r="C135" s="53"/>
      <c r="D135" s="55"/>
      <c r="E135" s="54"/>
      <c r="F135" s="54"/>
      <c r="G135" s="54"/>
      <c r="H135" s="55"/>
      <c r="I135" s="55"/>
      <c r="J135" s="55"/>
      <c r="K135" s="55"/>
      <c r="L135" s="45"/>
      <c r="M135" s="45"/>
      <c r="N135" s="47"/>
      <c r="O135" s="47"/>
      <c r="P135" s="47"/>
      <c r="Q135" s="45"/>
      <c r="R135" s="52"/>
      <c r="V135" s="45"/>
      <c r="W135" s="45"/>
      <c r="X135" s="47"/>
      <c r="Y135" s="47"/>
      <c r="Z135" s="47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52"/>
      <c r="EO135" s="57"/>
      <c r="EP135" s="139"/>
      <c r="EQ135" s="139"/>
      <c r="ER135" s="139"/>
      <c r="ES135" s="45"/>
      <c r="EW135" s="45"/>
      <c r="EX135" s="45"/>
      <c r="EY135" s="230"/>
      <c r="EZ135" s="231"/>
      <c r="FA135" s="237"/>
      <c r="FB135" s="45"/>
      <c r="FC135" s="45"/>
      <c r="FD135" s="45"/>
      <c r="FE135" s="45"/>
      <c r="FF135" s="45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S135" s="154"/>
      <c r="FT135" s="154"/>
      <c r="FU135" s="154"/>
      <c r="FV135" s="154"/>
      <c r="FW135" s="154"/>
      <c r="FX135" s="154"/>
      <c r="FY135" s="154"/>
      <c r="FZ135" s="154"/>
      <c r="GA135" s="154"/>
      <c r="GB135" s="154"/>
      <c r="GC135" s="154"/>
      <c r="GD135" s="154"/>
      <c r="GE135" s="154"/>
      <c r="GF135" s="154"/>
      <c r="GG135" s="154"/>
      <c r="GH135" s="154"/>
      <c r="GI135" s="154"/>
      <c r="GJ135" s="154"/>
      <c r="GK135" s="154"/>
      <c r="GL135" s="154"/>
      <c r="GM135" s="154"/>
      <c r="GN135" s="154"/>
      <c r="GO135" s="154"/>
      <c r="GP135" s="154"/>
      <c r="GQ135" s="154"/>
      <c r="GR135" s="154"/>
      <c r="GS135" s="154"/>
      <c r="GT135" s="154"/>
      <c r="GU135" s="154"/>
      <c r="GV135" s="154"/>
      <c r="GW135" s="154"/>
      <c r="GX135" s="154"/>
      <c r="GY135" s="154"/>
      <c r="GZ135" s="154"/>
      <c r="HA135" s="154"/>
      <c r="HB135" s="154"/>
      <c r="HC135" s="154"/>
      <c r="HD135" s="154"/>
      <c r="HE135" s="154"/>
      <c r="HF135" s="154"/>
      <c r="HG135" s="154"/>
      <c r="HH135" s="154"/>
      <c r="HI135" s="154"/>
      <c r="HJ135" s="154"/>
      <c r="HK135" s="154"/>
      <c r="HL135" s="154"/>
      <c r="HM135" s="154"/>
      <c r="HN135" s="154"/>
      <c r="HO135" s="154"/>
      <c r="HP135" s="154"/>
      <c r="HQ135" s="154"/>
      <c r="HR135" s="154"/>
      <c r="HS135" s="154"/>
      <c r="HT135" s="154"/>
      <c r="HU135" s="154"/>
      <c r="HV135" s="154"/>
      <c r="HW135" s="154"/>
      <c r="HX135" s="154"/>
      <c r="HY135" s="154"/>
      <c r="HZ135" s="154"/>
      <c r="IA135" s="154"/>
      <c r="IB135" s="154"/>
      <c r="IC135" s="154"/>
      <c r="ID135" s="154"/>
      <c r="IE135" s="154"/>
      <c r="IF135" s="154"/>
      <c r="IG135" s="154"/>
      <c r="IH135" s="154"/>
      <c r="II135" s="154"/>
      <c r="IJ135" s="154"/>
      <c r="IK135" s="154"/>
      <c r="IL135" s="154"/>
      <c r="IM135" s="154"/>
      <c r="IN135" s="154"/>
      <c r="IO135" s="154"/>
      <c r="IP135" s="154"/>
      <c r="IQ135" s="154"/>
      <c r="IR135" s="154"/>
      <c r="IS135" s="154"/>
      <c r="IT135" s="154"/>
      <c r="IU135" s="154"/>
      <c r="IV135" s="154"/>
    </row>
    <row r="136" spans="1:256" s="110" customFormat="1" ht="3.75" customHeight="1">
      <c r="A136" s="104"/>
      <c r="B136" s="105"/>
      <c r="C136" s="53"/>
      <c r="D136" s="55"/>
      <c r="E136" s="54"/>
      <c r="F136" s="54"/>
      <c r="G136" s="54"/>
      <c r="H136" s="55"/>
      <c r="I136" s="55"/>
      <c r="J136" s="55"/>
      <c r="K136" s="55"/>
      <c r="L136" s="45"/>
      <c r="M136" s="45"/>
      <c r="N136" s="45"/>
      <c r="O136" s="45"/>
      <c r="P136" s="45"/>
      <c r="Q136" s="45"/>
      <c r="R136" s="45"/>
      <c r="V136" s="45"/>
      <c r="W136" s="45"/>
      <c r="X136" s="47"/>
      <c r="Y136" s="47"/>
      <c r="Z136" s="47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52"/>
      <c r="EO136" s="57"/>
      <c r="EP136" s="139"/>
      <c r="EQ136" s="139"/>
      <c r="ER136" s="139"/>
      <c r="ES136" s="45"/>
      <c r="EW136" s="45"/>
      <c r="EX136" s="45"/>
      <c r="EY136" s="230"/>
      <c r="EZ136" s="231"/>
      <c r="FA136" s="237"/>
      <c r="FB136" s="45"/>
      <c r="FC136" s="45"/>
      <c r="FD136" s="45"/>
      <c r="FE136" s="45"/>
      <c r="FF136" s="45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S136" s="154"/>
      <c r="FT136" s="154"/>
      <c r="FU136" s="154"/>
      <c r="FV136" s="154"/>
      <c r="FW136" s="154"/>
      <c r="FX136" s="154"/>
      <c r="FY136" s="154"/>
      <c r="FZ136" s="154"/>
      <c r="GA136" s="154"/>
      <c r="GB136" s="154"/>
      <c r="GC136" s="154"/>
      <c r="GD136" s="154"/>
      <c r="GE136" s="154"/>
      <c r="GF136" s="154"/>
      <c r="GG136" s="154"/>
      <c r="GH136" s="154"/>
      <c r="GI136" s="154"/>
      <c r="GJ136" s="154"/>
      <c r="GK136" s="154"/>
      <c r="GL136" s="154"/>
      <c r="GM136" s="154"/>
      <c r="GN136" s="154"/>
      <c r="GO136" s="154"/>
      <c r="GP136" s="154"/>
      <c r="GQ136" s="154"/>
      <c r="GR136" s="154"/>
      <c r="GS136" s="154"/>
      <c r="GT136" s="154"/>
      <c r="GU136" s="154"/>
      <c r="GV136" s="154"/>
      <c r="GW136" s="154"/>
      <c r="GX136" s="154"/>
      <c r="GY136" s="154"/>
      <c r="GZ136" s="154"/>
      <c r="HA136" s="154"/>
      <c r="HB136" s="154"/>
      <c r="HC136" s="154"/>
      <c r="HD136" s="154"/>
      <c r="HE136" s="154"/>
      <c r="HF136" s="154"/>
      <c r="HG136" s="154"/>
      <c r="HH136" s="154"/>
      <c r="HI136" s="154"/>
      <c r="HJ136" s="154"/>
      <c r="HK136" s="154"/>
      <c r="HL136" s="154"/>
      <c r="HM136" s="154"/>
      <c r="HN136" s="154"/>
      <c r="HO136" s="154"/>
      <c r="HP136" s="154"/>
      <c r="HQ136" s="154"/>
      <c r="HR136" s="154"/>
      <c r="HS136" s="154"/>
      <c r="HT136" s="154"/>
      <c r="HU136" s="154"/>
      <c r="HV136" s="154"/>
      <c r="HW136" s="154"/>
      <c r="HX136" s="154"/>
      <c r="HY136" s="154"/>
      <c r="HZ136" s="154"/>
      <c r="IA136" s="154"/>
      <c r="IB136" s="154"/>
      <c r="IC136" s="154"/>
      <c r="ID136" s="154"/>
      <c r="IE136" s="154"/>
      <c r="IF136" s="154"/>
      <c r="IG136" s="154"/>
      <c r="IH136" s="154"/>
      <c r="II136" s="154"/>
      <c r="IJ136" s="154"/>
      <c r="IK136" s="154"/>
      <c r="IL136" s="154"/>
      <c r="IM136" s="154"/>
      <c r="IN136" s="154"/>
      <c r="IO136" s="154"/>
      <c r="IP136" s="154"/>
      <c r="IQ136" s="154"/>
      <c r="IR136" s="154"/>
      <c r="IS136" s="154"/>
      <c r="IT136" s="154"/>
      <c r="IU136" s="154"/>
      <c r="IV136" s="154"/>
    </row>
    <row r="137" spans="1:256" s="110" customFormat="1" ht="3.75" customHeight="1">
      <c r="A137" s="104"/>
      <c r="B137" s="105"/>
      <c r="C137" s="53"/>
      <c r="D137" s="55"/>
      <c r="E137" s="54"/>
      <c r="F137" s="54"/>
      <c r="G137" s="54"/>
      <c r="H137" s="55"/>
      <c r="I137" s="57"/>
      <c r="J137" s="57"/>
      <c r="K137" s="57"/>
      <c r="L137" s="45"/>
      <c r="P137" s="45"/>
      <c r="Q137" s="45"/>
      <c r="R137" s="45"/>
      <c r="V137" s="45"/>
      <c r="W137" s="45"/>
      <c r="X137" s="47"/>
      <c r="Y137" s="47"/>
      <c r="Z137" s="47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52"/>
      <c r="EO137" s="57"/>
      <c r="EP137" s="139"/>
      <c r="EQ137" s="139"/>
      <c r="ER137" s="139"/>
      <c r="ES137" s="45"/>
      <c r="ET137" s="45"/>
      <c r="EU137" s="52"/>
      <c r="EV137" s="52"/>
      <c r="EW137" s="52"/>
      <c r="EX137" s="45"/>
      <c r="EY137" s="230">
        <f>EY119/0.66</f>
        <v>10</v>
      </c>
      <c r="EZ137" s="231"/>
      <c r="FA137" s="231"/>
      <c r="FB137" s="45"/>
      <c r="FC137" s="45"/>
      <c r="FD137" s="45"/>
      <c r="FE137" s="45"/>
      <c r="FF137" s="45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S137" s="154"/>
      <c r="FT137" s="154"/>
      <c r="FU137" s="154"/>
      <c r="FV137" s="154"/>
      <c r="FW137" s="154"/>
      <c r="FX137" s="154"/>
      <c r="FY137" s="154"/>
      <c r="FZ137" s="154"/>
      <c r="GA137" s="154"/>
      <c r="GB137" s="154"/>
      <c r="GC137" s="154"/>
      <c r="GD137" s="154"/>
      <c r="GE137" s="154"/>
      <c r="GF137" s="154"/>
      <c r="GG137" s="154"/>
      <c r="GH137" s="154"/>
      <c r="GI137" s="154"/>
      <c r="GJ137" s="154"/>
      <c r="GK137" s="154"/>
      <c r="GL137" s="154"/>
      <c r="GM137" s="154"/>
      <c r="GN137" s="154"/>
      <c r="GO137" s="154"/>
      <c r="GP137" s="154"/>
      <c r="GQ137" s="154"/>
      <c r="GR137" s="154"/>
      <c r="GS137" s="154"/>
      <c r="GT137" s="154"/>
      <c r="GU137" s="154"/>
      <c r="GV137" s="154"/>
      <c r="GW137" s="154"/>
      <c r="GX137" s="154"/>
      <c r="GY137" s="154"/>
      <c r="GZ137" s="154"/>
      <c r="HA137" s="154"/>
      <c r="HB137" s="154"/>
      <c r="HC137" s="154"/>
      <c r="HD137" s="154"/>
      <c r="HE137" s="154"/>
      <c r="HF137" s="154"/>
      <c r="HG137" s="154"/>
      <c r="HH137" s="154"/>
      <c r="HI137" s="154"/>
      <c r="HJ137" s="154"/>
      <c r="HK137" s="154"/>
      <c r="HL137" s="154"/>
      <c r="HM137" s="154"/>
      <c r="HN137" s="154"/>
      <c r="HO137" s="154"/>
      <c r="HP137" s="154"/>
      <c r="HQ137" s="154"/>
      <c r="HR137" s="154"/>
      <c r="HS137" s="154"/>
      <c r="HT137" s="154"/>
      <c r="HU137" s="154"/>
      <c r="HV137" s="154"/>
      <c r="HW137" s="154"/>
      <c r="HX137" s="154"/>
      <c r="HY137" s="154"/>
      <c r="HZ137" s="154"/>
      <c r="IA137" s="154"/>
      <c r="IB137" s="154"/>
      <c r="IC137" s="154"/>
      <c r="ID137" s="154"/>
      <c r="IE137" s="154"/>
      <c r="IF137" s="154"/>
      <c r="IG137" s="154"/>
      <c r="IH137" s="154"/>
      <c r="II137" s="154"/>
      <c r="IJ137" s="154"/>
      <c r="IK137" s="154"/>
      <c r="IL137" s="154"/>
      <c r="IM137" s="154"/>
      <c r="IN137" s="154"/>
      <c r="IO137" s="154"/>
      <c r="IP137" s="154"/>
      <c r="IQ137" s="154"/>
      <c r="IR137" s="154"/>
      <c r="IS137" s="154"/>
      <c r="IT137" s="154"/>
      <c r="IU137" s="154"/>
      <c r="IV137" s="154"/>
    </row>
    <row r="138" spans="1:256" s="110" customFormat="1" ht="3.75" customHeight="1">
      <c r="A138" s="104"/>
      <c r="B138" s="105"/>
      <c r="C138" s="53"/>
      <c r="D138" s="55"/>
      <c r="E138" s="54"/>
      <c r="F138" s="54"/>
      <c r="G138" s="54"/>
      <c r="H138" s="55"/>
      <c r="I138" s="57"/>
      <c r="J138" s="57"/>
      <c r="K138" s="57"/>
      <c r="L138" s="45"/>
      <c r="P138" s="45"/>
      <c r="Q138" s="45"/>
      <c r="R138" s="45"/>
      <c r="V138" s="45"/>
      <c r="W138" s="45"/>
      <c r="X138" s="47"/>
      <c r="Y138" s="47"/>
      <c r="Z138" s="47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55"/>
      <c r="EP138" s="139"/>
      <c r="EQ138" s="139"/>
      <c r="ER138" s="139"/>
      <c r="ES138" s="45"/>
      <c r="ET138" s="45"/>
      <c r="EU138" s="52"/>
      <c r="EV138" s="52"/>
      <c r="EW138" s="52"/>
      <c r="EX138" s="45"/>
      <c r="EY138" s="230"/>
      <c r="EZ138" s="231"/>
      <c r="FA138" s="231"/>
      <c r="FB138" s="45"/>
      <c r="FC138" s="45"/>
      <c r="FD138" s="47"/>
      <c r="FE138" s="47"/>
      <c r="FF138" s="47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S138" s="154"/>
      <c r="FT138" s="154"/>
      <c r="FU138" s="154"/>
      <c r="FV138" s="154"/>
      <c r="FW138" s="154"/>
      <c r="FX138" s="154"/>
      <c r="FY138" s="154"/>
      <c r="FZ138" s="154"/>
      <c r="GA138" s="154"/>
      <c r="GB138" s="154"/>
      <c r="GC138" s="154"/>
      <c r="GD138" s="154"/>
      <c r="GE138" s="154"/>
      <c r="GF138" s="154"/>
      <c r="GG138" s="154"/>
      <c r="GH138" s="154"/>
      <c r="GI138" s="154"/>
      <c r="GJ138" s="154"/>
      <c r="GK138" s="154"/>
      <c r="GL138" s="154"/>
      <c r="GM138" s="154"/>
      <c r="GN138" s="154"/>
      <c r="GO138" s="154"/>
      <c r="GP138" s="154"/>
      <c r="GQ138" s="154"/>
      <c r="GR138" s="154"/>
      <c r="GS138" s="154"/>
      <c r="GT138" s="154"/>
      <c r="GU138" s="154"/>
      <c r="GV138" s="154"/>
      <c r="GW138" s="154"/>
      <c r="GX138" s="154"/>
      <c r="GY138" s="154"/>
      <c r="GZ138" s="154"/>
      <c r="HA138" s="154"/>
      <c r="HB138" s="154"/>
      <c r="HC138" s="154"/>
      <c r="HD138" s="154"/>
      <c r="HE138" s="154"/>
      <c r="HF138" s="154"/>
      <c r="HG138" s="154"/>
      <c r="HH138" s="154"/>
      <c r="HI138" s="154"/>
      <c r="HJ138" s="154"/>
      <c r="HK138" s="154"/>
      <c r="HL138" s="154"/>
      <c r="HM138" s="154"/>
      <c r="HN138" s="154"/>
      <c r="HO138" s="154"/>
      <c r="HP138" s="154"/>
      <c r="HQ138" s="154"/>
      <c r="HR138" s="154"/>
      <c r="HS138" s="154"/>
      <c r="HT138" s="154"/>
      <c r="HU138" s="154"/>
      <c r="HV138" s="154"/>
      <c r="HW138" s="154"/>
      <c r="HX138" s="154"/>
      <c r="HY138" s="154"/>
      <c r="HZ138" s="154"/>
      <c r="IA138" s="154"/>
      <c r="IB138" s="154"/>
      <c r="IC138" s="154"/>
      <c r="ID138" s="154"/>
      <c r="IE138" s="154"/>
      <c r="IF138" s="154"/>
      <c r="IG138" s="154"/>
      <c r="IH138" s="154"/>
      <c r="II138" s="154"/>
      <c r="IJ138" s="154"/>
      <c r="IK138" s="154"/>
      <c r="IL138" s="154"/>
      <c r="IM138" s="154"/>
      <c r="IN138" s="154"/>
      <c r="IO138" s="154"/>
      <c r="IP138" s="154"/>
      <c r="IQ138" s="154"/>
      <c r="IR138" s="154"/>
      <c r="IS138" s="154"/>
      <c r="IT138" s="154"/>
      <c r="IU138" s="154"/>
      <c r="IV138" s="154"/>
    </row>
    <row r="139" spans="1:256" s="110" customFormat="1" ht="3.75" customHeight="1">
      <c r="A139" s="104"/>
      <c r="B139" s="105"/>
      <c r="C139" s="53"/>
      <c r="D139" s="55"/>
      <c r="E139" s="55"/>
      <c r="F139" s="55"/>
      <c r="G139" s="55"/>
      <c r="H139" s="55"/>
      <c r="I139" s="57"/>
      <c r="J139" s="57"/>
      <c r="K139" s="57"/>
      <c r="L139" s="45"/>
      <c r="P139" s="45"/>
      <c r="Q139" s="45"/>
      <c r="R139" s="45"/>
      <c r="V139" s="45"/>
      <c r="W139" s="45"/>
      <c r="X139" s="47"/>
      <c r="Y139" s="47"/>
      <c r="Z139" s="47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55"/>
      <c r="EP139" s="57"/>
      <c r="EQ139" s="57"/>
      <c r="ER139" s="57"/>
      <c r="ES139" s="45"/>
      <c r="ET139" s="45"/>
      <c r="EU139" s="52"/>
      <c r="EV139" s="52"/>
      <c r="EW139" s="52"/>
      <c r="EX139" s="45"/>
      <c r="EY139" s="230"/>
      <c r="EZ139" s="231"/>
      <c r="FA139" s="231"/>
      <c r="FB139" s="45"/>
      <c r="FC139" s="45"/>
      <c r="FD139" s="47"/>
      <c r="FE139" s="47"/>
      <c r="FF139" s="47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S139" s="154"/>
      <c r="FT139" s="154"/>
      <c r="FU139" s="154"/>
      <c r="FV139" s="154"/>
      <c r="FW139" s="154"/>
      <c r="FX139" s="154"/>
      <c r="FY139" s="154"/>
      <c r="FZ139" s="154"/>
      <c r="GA139" s="154"/>
      <c r="GB139" s="154"/>
      <c r="GC139" s="154"/>
      <c r="GD139" s="154"/>
      <c r="GE139" s="154"/>
      <c r="GF139" s="154"/>
      <c r="GG139" s="154"/>
      <c r="GH139" s="154"/>
      <c r="GI139" s="154"/>
      <c r="GJ139" s="154"/>
      <c r="GK139" s="154"/>
      <c r="GL139" s="154"/>
      <c r="GM139" s="154"/>
      <c r="GN139" s="154"/>
      <c r="GO139" s="154"/>
      <c r="GP139" s="154"/>
      <c r="GQ139" s="154"/>
      <c r="GR139" s="154"/>
      <c r="GS139" s="154"/>
      <c r="GT139" s="154"/>
      <c r="GU139" s="154"/>
      <c r="GV139" s="154"/>
      <c r="GW139" s="154"/>
      <c r="GX139" s="154"/>
      <c r="GY139" s="154"/>
      <c r="GZ139" s="154"/>
      <c r="HA139" s="154"/>
      <c r="HB139" s="154"/>
      <c r="HC139" s="154"/>
      <c r="HD139" s="154"/>
      <c r="HE139" s="154"/>
      <c r="HF139" s="154"/>
      <c r="HG139" s="154"/>
      <c r="HH139" s="154"/>
      <c r="HI139" s="154"/>
      <c r="HJ139" s="154"/>
      <c r="HK139" s="154"/>
      <c r="HL139" s="154"/>
      <c r="HM139" s="154"/>
      <c r="HN139" s="154"/>
      <c r="HO139" s="154"/>
      <c r="HP139" s="154"/>
      <c r="HQ139" s="154"/>
      <c r="HR139" s="154"/>
      <c r="HS139" s="154"/>
      <c r="HT139" s="154"/>
      <c r="HU139" s="154"/>
      <c r="HV139" s="154"/>
      <c r="HW139" s="154"/>
      <c r="HX139" s="154"/>
      <c r="HY139" s="154"/>
      <c r="HZ139" s="154"/>
      <c r="IA139" s="154"/>
      <c r="IB139" s="154"/>
      <c r="IC139" s="154"/>
      <c r="ID139" s="154"/>
      <c r="IE139" s="154"/>
      <c r="IF139" s="154"/>
      <c r="IG139" s="154"/>
      <c r="IH139" s="154"/>
      <c r="II139" s="154"/>
      <c r="IJ139" s="154"/>
      <c r="IK139" s="154"/>
      <c r="IL139" s="154"/>
      <c r="IM139" s="154"/>
      <c r="IN139" s="154"/>
      <c r="IO139" s="154"/>
      <c r="IP139" s="154"/>
      <c r="IQ139" s="154"/>
      <c r="IR139" s="154"/>
      <c r="IS139" s="154"/>
      <c r="IT139" s="154"/>
      <c r="IU139" s="154"/>
      <c r="IV139" s="154"/>
    </row>
    <row r="140" spans="1:256" s="110" customFormat="1" ht="3.75" customHeight="1">
      <c r="A140" s="104"/>
      <c r="B140" s="105"/>
      <c r="C140" s="53"/>
      <c r="D140" s="55"/>
      <c r="E140" s="55"/>
      <c r="F140" s="55"/>
      <c r="G140" s="55"/>
      <c r="H140" s="55"/>
      <c r="I140" s="57"/>
      <c r="J140" s="57"/>
      <c r="K140" s="57"/>
      <c r="L140" s="45"/>
      <c r="P140" s="45"/>
      <c r="Q140" s="45"/>
      <c r="R140" s="45"/>
      <c r="S140" s="45"/>
      <c r="T140" s="45"/>
      <c r="U140" s="45"/>
      <c r="V140" s="45"/>
      <c r="W140" s="45"/>
      <c r="X140" s="47"/>
      <c r="Y140" s="47"/>
      <c r="Z140" s="47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55"/>
      <c r="EP140" s="57"/>
      <c r="EQ140" s="57"/>
      <c r="ER140" s="57"/>
      <c r="ES140" s="45"/>
      <c r="ET140" s="45"/>
      <c r="EU140" s="52"/>
      <c r="EV140" s="52"/>
      <c r="EW140" s="52"/>
      <c r="EX140" s="45"/>
      <c r="EY140" s="230"/>
      <c r="EZ140" s="231"/>
      <c r="FA140" s="231"/>
      <c r="FB140" s="45"/>
      <c r="FC140" s="45"/>
      <c r="FD140" s="47"/>
      <c r="FE140" s="47"/>
      <c r="FF140" s="47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S140" s="154"/>
      <c r="FT140" s="154"/>
      <c r="FU140" s="154"/>
      <c r="FV140" s="154"/>
      <c r="FW140" s="154"/>
      <c r="FX140" s="154"/>
      <c r="FY140" s="154"/>
      <c r="FZ140" s="154"/>
      <c r="GA140" s="154"/>
      <c r="GB140" s="154"/>
      <c r="GC140" s="154"/>
      <c r="GD140" s="154"/>
      <c r="GE140" s="154"/>
      <c r="GF140" s="154"/>
      <c r="GG140" s="154"/>
      <c r="GH140" s="154"/>
      <c r="GI140" s="154"/>
      <c r="GJ140" s="154"/>
      <c r="GK140" s="154"/>
      <c r="GL140" s="154"/>
      <c r="GM140" s="154"/>
      <c r="GN140" s="154"/>
      <c r="GO140" s="154"/>
      <c r="GP140" s="154"/>
      <c r="GQ140" s="154"/>
      <c r="GR140" s="154"/>
      <c r="GS140" s="154"/>
      <c r="GT140" s="154"/>
      <c r="GU140" s="154"/>
      <c r="GV140" s="154"/>
      <c r="GW140" s="154"/>
      <c r="GX140" s="154"/>
      <c r="GY140" s="154"/>
      <c r="GZ140" s="154"/>
      <c r="HA140" s="154"/>
      <c r="HB140" s="154"/>
      <c r="HC140" s="154"/>
      <c r="HD140" s="154"/>
      <c r="HE140" s="154"/>
      <c r="HF140" s="154"/>
      <c r="HG140" s="154"/>
      <c r="HH140" s="154"/>
      <c r="HI140" s="154"/>
      <c r="HJ140" s="154"/>
      <c r="HK140" s="154"/>
      <c r="HL140" s="154"/>
      <c r="HM140" s="154"/>
      <c r="HN140" s="154"/>
      <c r="HO140" s="154"/>
      <c r="HP140" s="154"/>
      <c r="HQ140" s="154"/>
      <c r="HR140" s="154"/>
      <c r="HS140" s="154"/>
      <c r="HT140" s="154"/>
      <c r="HU140" s="154"/>
      <c r="HV140" s="154"/>
      <c r="HW140" s="154"/>
      <c r="HX140" s="154"/>
      <c r="HY140" s="154"/>
      <c r="HZ140" s="154"/>
      <c r="IA140" s="154"/>
      <c r="IB140" s="154"/>
      <c r="IC140" s="154"/>
      <c r="ID140" s="154"/>
      <c r="IE140" s="154"/>
      <c r="IF140" s="154"/>
      <c r="IG140" s="154"/>
      <c r="IH140" s="154"/>
      <c r="II140" s="154"/>
      <c r="IJ140" s="154"/>
      <c r="IK140" s="154"/>
      <c r="IL140" s="154"/>
      <c r="IM140" s="154"/>
      <c r="IN140" s="154"/>
      <c r="IO140" s="154"/>
      <c r="IP140" s="154"/>
      <c r="IQ140" s="154"/>
      <c r="IR140" s="154"/>
      <c r="IS140" s="154"/>
      <c r="IT140" s="154"/>
      <c r="IU140" s="154"/>
      <c r="IV140" s="154"/>
    </row>
    <row r="141" spans="1:256" s="110" customFormat="1" ht="3.75" customHeight="1">
      <c r="A141" s="104"/>
      <c r="B141" s="105"/>
      <c r="C141" s="223">
        <f>0.165+1.32+0.165+0.66+0.33</f>
        <v>2.64</v>
      </c>
      <c r="D141" s="55"/>
      <c r="E141" s="55"/>
      <c r="F141" s="55"/>
      <c r="G141" s="55"/>
      <c r="H141" s="55"/>
      <c r="I141" s="57"/>
      <c r="J141" s="57"/>
      <c r="K141" s="57"/>
      <c r="L141" s="45"/>
      <c r="P141" s="45"/>
      <c r="Q141" s="45"/>
      <c r="R141" s="45"/>
      <c r="S141" s="45"/>
      <c r="T141" s="45"/>
      <c r="U141" s="45"/>
      <c r="V141" s="45"/>
      <c r="W141" s="45"/>
      <c r="X141" s="47"/>
      <c r="Y141" s="47"/>
      <c r="Z141" s="47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55"/>
      <c r="EP141" s="57"/>
      <c r="EQ141" s="57"/>
      <c r="ER141" s="57"/>
      <c r="ES141" s="45"/>
      <c r="ET141" s="45"/>
      <c r="EU141" s="52"/>
      <c r="EV141" s="52"/>
      <c r="EW141" s="52"/>
      <c r="EX141" s="45"/>
      <c r="EY141" s="230"/>
      <c r="EZ141" s="231"/>
      <c r="FA141" s="231"/>
      <c r="FB141" s="45"/>
      <c r="FC141" s="45"/>
      <c r="FD141" s="47"/>
      <c r="FE141" s="47"/>
      <c r="FF141" s="47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S141" s="154"/>
      <c r="FT141" s="154"/>
      <c r="FU141" s="154"/>
      <c r="FV141" s="154"/>
      <c r="FW141" s="154"/>
      <c r="FX141" s="154"/>
      <c r="FY141" s="154"/>
      <c r="FZ141" s="154"/>
      <c r="GA141" s="154"/>
      <c r="GB141" s="154"/>
      <c r="GC141" s="154"/>
      <c r="GD141" s="154"/>
      <c r="GE141" s="154"/>
      <c r="GF141" s="154"/>
      <c r="GG141" s="154"/>
      <c r="GH141" s="154"/>
      <c r="GI141" s="154"/>
      <c r="GJ141" s="154"/>
      <c r="GK141" s="154"/>
      <c r="GL141" s="154"/>
      <c r="GM141" s="154"/>
      <c r="GN141" s="154"/>
      <c r="GO141" s="154"/>
      <c r="GP141" s="154"/>
      <c r="GQ141" s="154"/>
      <c r="GR141" s="154"/>
      <c r="GS141" s="154"/>
      <c r="GT141" s="154"/>
      <c r="GU141" s="154"/>
      <c r="GV141" s="154"/>
      <c r="GW141" s="154"/>
      <c r="GX141" s="154"/>
      <c r="GY141" s="154"/>
      <c r="GZ141" s="154"/>
      <c r="HA141" s="154"/>
      <c r="HB141" s="154"/>
      <c r="HC141" s="154"/>
      <c r="HD141" s="154"/>
      <c r="HE141" s="154"/>
      <c r="HF141" s="154"/>
      <c r="HG141" s="154"/>
      <c r="HH141" s="154"/>
      <c r="HI141" s="154"/>
      <c r="HJ141" s="154"/>
      <c r="HK141" s="154"/>
      <c r="HL141" s="154"/>
      <c r="HM141" s="154"/>
      <c r="HN141" s="154"/>
      <c r="HO141" s="154"/>
      <c r="HP141" s="154"/>
      <c r="HQ141" s="154"/>
      <c r="HR141" s="154"/>
      <c r="HS141" s="154"/>
      <c r="HT141" s="154"/>
      <c r="HU141" s="154"/>
      <c r="HV141" s="154"/>
      <c r="HW141" s="154"/>
      <c r="HX141" s="154"/>
      <c r="HY141" s="154"/>
      <c r="HZ141" s="154"/>
      <c r="IA141" s="154"/>
      <c r="IB141" s="154"/>
      <c r="IC141" s="154"/>
      <c r="ID141" s="154"/>
      <c r="IE141" s="154"/>
      <c r="IF141" s="154"/>
      <c r="IG141" s="154"/>
      <c r="IH141" s="154"/>
      <c r="II141" s="154"/>
      <c r="IJ141" s="154"/>
      <c r="IK141" s="154"/>
      <c r="IL141" s="154"/>
      <c r="IM141" s="154"/>
      <c r="IN141" s="154"/>
      <c r="IO141" s="154"/>
      <c r="IP141" s="154"/>
      <c r="IQ141" s="154"/>
      <c r="IR141" s="154"/>
      <c r="IS141" s="154"/>
      <c r="IT141" s="154"/>
      <c r="IU141" s="154"/>
      <c r="IV141" s="154"/>
    </row>
    <row r="142" spans="1:256" s="110" customFormat="1" ht="3.75" customHeight="1">
      <c r="A142" s="104"/>
      <c r="B142" s="105"/>
      <c r="C142" s="223"/>
      <c r="D142" s="55"/>
      <c r="E142" s="55"/>
      <c r="F142" s="55"/>
      <c r="G142" s="55"/>
      <c r="H142" s="55"/>
      <c r="I142" s="57"/>
      <c r="J142" s="57"/>
      <c r="K142" s="57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7"/>
      <c r="Y142" s="47"/>
      <c r="Z142" s="47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55"/>
      <c r="EP142" s="57"/>
      <c r="EQ142" s="57"/>
      <c r="ER142" s="57"/>
      <c r="ES142" s="45"/>
      <c r="ET142" s="45"/>
      <c r="EU142" s="52"/>
      <c r="EV142" s="52"/>
      <c r="EW142" s="52"/>
      <c r="EX142" s="45"/>
      <c r="EY142" s="45"/>
      <c r="EZ142" s="45"/>
      <c r="FA142" s="45"/>
      <c r="FB142" s="45"/>
      <c r="FC142" s="45"/>
      <c r="FD142" s="47"/>
      <c r="FE142" s="47"/>
      <c r="FF142" s="47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S142" s="154"/>
      <c r="FT142" s="154"/>
      <c r="FU142" s="154"/>
      <c r="FV142" s="154"/>
      <c r="FW142" s="154"/>
      <c r="FX142" s="154"/>
      <c r="FY142" s="154"/>
      <c r="FZ142" s="154"/>
      <c r="GA142" s="154"/>
      <c r="GB142" s="154"/>
      <c r="GC142" s="154"/>
      <c r="GD142" s="154"/>
      <c r="GE142" s="154"/>
      <c r="GF142" s="154"/>
      <c r="GG142" s="154"/>
      <c r="GH142" s="154"/>
      <c r="GI142" s="154"/>
      <c r="GJ142" s="154"/>
      <c r="GK142" s="154"/>
      <c r="GL142" s="154"/>
      <c r="GM142" s="154"/>
      <c r="GN142" s="154"/>
      <c r="GO142" s="154"/>
      <c r="GP142" s="154"/>
      <c r="GQ142" s="154"/>
      <c r="GR142" s="154"/>
      <c r="GS142" s="154"/>
      <c r="GT142" s="154"/>
      <c r="GU142" s="154"/>
      <c r="GV142" s="154"/>
      <c r="GW142" s="154"/>
      <c r="GX142" s="154"/>
      <c r="GY142" s="154"/>
      <c r="GZ142" s="154"/>
      <c r="HA142" s="154"/>
      <c r="HB142" s="154"/>
      <c r="HC142" s="154"/>
      <c r="HD142" s="154"/>
      <c r="HE142" s="154"/>
      <c r="HF142" s="154"/>
      <c r="HG142" s="154"/>
      <c r="HH142" s="154"/>
      <c r="HI142" s="154"/>
      <c r="HJ142" s="154"/>
      <c r="HK142" s="154"/>
      <c r="HL142" s="154"/>
      <c r="HM142" s="154"/>
      <c r="HN142" s="154"/>
      <c r="HO142" s="154"/>
      <c r="HP142" s="154"/>
      <c r="HQ142" s="154"/>
      <c r="HR142" s="154"/>
      <c r="HS142" s="154"/>
      <c r="HT142" s="154"/>
      <c r="HU142" s="154"/>
      <c r="HV142" s="154"/>
      <c r="HW142" s="154"/>
      <c r="HX142" s="154"/>
      <c r="HY142" s="154"/>
      <c r="HZ142" s="154"/>
      <c r="IA142" s="154"/>
      <c r="IB142" s="154"/>
      <c r="IC142" s="154"/>
      <c r="ID142" s="154"/>
      <c r="IE142" s="154"/>
      <c r="IF142" s="154"/>
      <c r="IG142" s="154"/>
      <c r="IH142" s="154"/>
      <c r="II142" s="154"/>
      <c r="IJ142" s="154"/>
      <c r="IK142" s="154"/>
      <c r="IL142" s="154"/>
      <c r="IM142" s="154"/>
      <c r="IN142" s="154"/>
      <c r="IO142" s="154"/>
      <c r="IP142" s="154"/>
      <c r="IQ142" s="154"/>
      <c r="IR142" s="154"/>
      <c r="IS142" s="154"/>
      <c r="IT142" s="154"/>
      <c r="IU142" s="154"/>
      <c r="IV142" s="154"/>
    </row>
    <row r="143" spans="1:256" s="110" customFormat="1" ht="3.75" customHeight="1">
      <c r="A143" s="104"/>
      <c r="B143" s="105"/>
      <c r="C143" s="223"/>
      <c r="D143" s="55"/>
      <c r="E143" s="55"/>
      <c r="F143" s="55"/>
      <c r="G143" s="55"/>
      <c r="H143" s="57"/>
      <c r="I143" s="57"/>
      <c r="J143" s="57"/>
      <c r="K143" s="5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7"/>
      <c r="Y143" s="47"/>
      <c r="Z143" s="47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139">
        <v>0.33</v>
      </c>
      <c r="EP143" s="139"/>
      <c r="EQ143" s="139"/>
      <c r="ER143" s="57"/>
      <c r="ES143" s="45"/>
      <c r="ET143" s="139">
        <f>EY119-ET115</f>
        <v>1.3200000000000003</v>
      </c>
      <c r="EU143" s="139"/>
      <c r="EV143" s="139"/>
      <c r="EW143" s="45"/>
      <c r="EX143" s="45"/>
      <c r="EY143" s="45"/>
      <c r="EZ143" s="45"/>
      <c r="FA143" s="45"/>
      <c r="FB143" s="45"/>
      <c r="FC143" s="45"/>
      <c r="FD143" s="47"/>
      <c r="FE143" s="47"/>
      <c r="FF143" s="47"/>
      <c r="FG143" s="51"/>
      <c r="FH143" s="51"/>
      <c r="FI143" s="51"/>
      <c r="FJ143" s="51"/>
      <c r="FK143" s="51"/>
      <c r="FL143" s="51"/>
      <c r="FP143" s="51"/>
      <c r="FQ143" s="51"/>
      <c r="FS143" s="154"/>
      <c r="FT143" s="154"/>
      <c r="FU143" s="154"/>
      <c r="FV143" s="154"/>
      <c r="FW143" s="154"/>
      <c r="FX143" s="154"/>
      <c r="FY143" s="154"/>
      <c r="FZ143" s="154"/>
      <c r="GA143" s="154"/>
      <c r="GB143" s="154"/>
      <c r="GC143" s="154"/>
      <c r="GD143" s="154"/>
      <c r="GE143" s="154"/>
      <c r="GF143" s="154"/>
      <c r="GG143" s="154"/>
      <c r="GH143" s="154"/>
      <c r="GI143" s="154"/>
      <c r="GJ143" s="154"/>
      <c r="GK143" s="154"/>
      <c r="GL143" s="154"/>
      <c r="GM143" s="154"/>
      <c r="GN143" s="154"/>
      <c r="GO143" s="154"/>
      <c r="GP143" s="154"/>
      <c r="GQ143" s="154"/>
      <c r="GR143" s="154"/>
      <c r="GS143" s="154"/>
      <c r="GT143" s="154"/>
      <c r="GU143" s="154"/>
      <c r="GV143" s="154"/>
      <c r="GW143" s="154"/>
      <c r="GX143" s="154"/>
      <c r="GY143" s="154"/>
      <c r="GZ143" s="154"/>
      <c r="HA143" s="154"/>
      <c r="HB143" s="154"/>
      <c r="HC143" s="154"/>
      <c r="HD143" s="154"/>
      <c r="HE143" s="154"/>
      <c r="HF143" s="154"/>
      <c r="HG143" s="154"/>
      <c r="HH143" s="154"/>
      <c r="HI143" s="154"/>
      <c r="HJ143" s="154"/>
      <c r="HK143" s="154"/>
      <c r="HL143" s="154"/>
      <c r="HM143" s="154"/>
      <c r="HN143" s="154"/>
      <c r="HO143" s="154"/>
      <c r="HP143" s="154"/>
      <c r="HQ143" s="154"/>
      <c r="HR143" s="154"/>
      <c r="HS143" s="154"/>
      <c r="HT143" s="154"/>
      <c r="HU143" s="154"/>
      <c r="HV143" s="154"/>
      <c r="HW143" s="154"/>
      <c r="HX143" s="154"/>
      <c r="HY143" s="154"/>
      <c r="HZ143" s="154"/>
      <c r="IA143" s="154"/>
      <c r="IB143" s="154"/>
      <c r="IC143" s="154"/>
      <c r="ID143" s="154"/>
      <c r="IE143" s="154"/>
      <c r="IF143" s="154"/>
      <c r="IG143" s="154"/>
      <c r="IH143" s="154"/>
      <c r="II143" s="154"/>
      <c r="IJ143" s="154"/>
      <c r="IK143" s="154"/>
      <c r="IL143" s="154"/>
      <c r="IM143" s="154"/>
      <c r="IN143" s="154"/>
      <c r="IO143" s="154"/>
      <c r="IP143" s="154"/>
      <c r="IQ143" s="154"/>
      <c r="IR143" s="154"/>
      <c r="IS143" s="154"/>
      <c r="IT143" s="154"/>
      <c r="IU143" s="154"/>
      <c r="IV143" s="154"/>
    </row>
    <row r="144" spans="1:256" s="110" customFormat="1" ht="3.75" customHeight="1">
      <c r="A144" s="104"/>
      <c r="B144" s="105"/>
      <c r="C144" s="223"/>
      <c r="D144" s="55"/>
      <c r="E144" s="55"/>
      <c r="F144" s="55"/>
      <c r="G144" s="55"/>
      <c r="H144" s="57"/>
      <c r="I144" s="57"/>
      <c r="J144" s="57"/>
      <c r="K144" s="5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7"/>
      <c r="Y144" s="47"/>
      <c r="Z144" s="47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139"/>
      <c r="EP144" s="139"/>
      <c r="EQ144" s="139"/>
      <c r="ER144" s="55"/>
      <c r="ES144" s="45"/>
      <c r="ET144" s="139"/>
      <c r="EU144" s="139"/>
      <c r="EV144" s="139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51"/>
      <c r="FH144" s="51"/>
      <c r="FI144" s="51"/>
      <c r="FJ144" s="51"/>
      <c r="FK144" s="51"/>
      <c r="FL144" s="51"/>
      <c r="FP144" s="51"/>
      <c r="FQ144" s="51"/>
      <c r="FS144" s="154"/>
      <c r="FT144" s="154"/>
      <c r="FU144" s="154"/>
      <c r="FV144" s="154"/>
      <c r="FW144" s="154"/>
      <c r="FX144" s="154"/>
      <c r="FY144" s="154"/>
      <c r="FZ144" s="154"/>
      <c r="GA144" s="154"/>
      <c r="GB144" s="154"/>
      <c r="GC144" s="154"/>
      <c r="GD144" s="154"/>
      <c r="GE144" s="154"/>
      <c r="GF144" s="154"/>
      <c r="GG144" s="154"/>
      <c r="GH144" s="154"/>
      <c r="GI144" s="154"/>
      <c r="GJ144" s="154"/>
      <c r="GK144" s="154"/>
      <c r="GL144" s="154"/>
      <c r="GM144" s="154"/>
      <c r="GN144" s="154"/>
      <c r="GO144" s="154"/>
      <c r="GP144" s="154"/>
      <c r="GQ144" s="154"/>
      <c r="GR144" s="154"/>
      <c r="GS144" s="154"/>
      <c r="GT144" s="154"/>
      <c r="GU144" s="154"/>
      <c r="GV144" s="154"/>
      <c r="GW144" s="154"/>
      <c r="GX144" s="154"/>
      <c r="GY144" s="154"/>
      <c r="GZ144" s="154"/>
      <c r="HA144" s="154"/>
      <c r="HB144" s="154"/>
      <c r="HC144" s="154"/>
      <c r="HD144" s="154"/>
      <c r="HE144" s="154"/>
      <c r="HF144" s="154"/>
      <c r="HG144" s="154"/>
      <c r="HH144" s="154"/>
      <c r="HI144" s="154"/>
      <c r="HJ144" s="154"/>
      <c r="HK144" s="154"/>
      <c r="HL144" s="154"/>
      <c r="HM144" s="154"/>
      <c r="HN144" s="154"/>
      <c r="HO144" s="154"/>
      <c r="HP144" s="154"/>
      <c r="HQ144" s="154"/>
      <c r="HR144" s="154"/>
      <c r="HS144" s="154"/>
      <c r="HT144" s="154"/>
      <c r="HU144" s="154"/>
      <c r="HV144" s="154"/>
      <c r="HW144" s="154"/>
      <c r="HX144" s="154"/>
      <c r="HY144" s="154"/>
      <c r="HZ144" s="154"/>
      <c r="IA144" s="154"/>
      <c r="IB144" s="154"/>
      <c r="IC144" s="154"/>
      <c r="ID144" s="154"/>
      <c r="IE144" s="154"/>
      <c r="IF144" s="154"/>
      <c r="IG144" s="154"/>
      <c r="IH144" s="154"/>
      <c r="II144" s="154"/>
      <c r="IJ144" s="154"/>
      <c r="IK144" s="154"/>
      <c r="IL144" s="154"/>
      <c r="IM144" s="154"/>
      <c r="IN144" s="154"/>
      <c r="IO144" s="154"/>
      <c r="IP144" s="154"/>
      <c r="IQ144" s="154"/>
      <c r="IR144" s="154"/>
      <c r="IS144" s="154"/>
      <c r="IT144" s="154"/>
      <c r="IU144" s="154"/>
      <c r="IV144" s="154"/>
    </row>
    <row r="145" spans="1:256" s="110" customFormat="1" ht="3.75" customHeight="1">
      <c r="A145" s="104"/>
      <c r="B145" s="105"/>
      <c r="C145" s="223"/>
      <c r="D145" s="55"/>
      <c r="E145" s="55"/>
      <c r="F145" s="55"/>
      <c r="G145" s="55"/>
      <c r="H145" s="57"/>
      <c r="I145" s="57"/>
      <c r="J145" s="57"/>
      <c r="K145" s="5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7"/>
      <c r="Y145" s="47"/>
      <c r="Z145" s="47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139"/>
      <c r="EP145" s="139"/>
      <c r="EQ145" s="139"/>
      <c r="ER145" s="55"/>
      <c r="ES145" s="45"/>
      <c r="ET145" s="139"/>
      <c r="EU145" s="139"/>
      <c r="EV145" s="139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51"/>
      <c r="FH145" s="51"/>
      <c r="FI145" s="51"/>
      <c r="FJ145" s="51"/>
      <c r="FK145" s="51"/>
      <c r="FL145" s="51"/>
      <c r="FP145" s="51"/>
      <c r="FQ145" s="51"/>
      <c r="FS145" s="154"/>
      <c r="FT145" s="154"/>
      <c r="FU145" s="154"/>
      <c r="FV145" s="154"/>
      <c r="FW145" s="154"/>
      <c r="FX145" s="154"/>
      <c r="FY145" s="154"/>
      <c r="FZ145" s="154"/>
      <c r="GA145" s="154"/>
      <c r="GB145" s="154"/>
      <c r="GC145" s="154"/>
      <c r="GD145" s="154"/>
      <c r="GE145" s="154"/>
      <c r="GF145" s="154"/>
      <c r="GG145" s="154"/>
      <c r="GH145" s="154"/>
      <c r="GI145" s="154"/>
      <c r="GJ145" s="154"/>
      <c r="GK145" s="154"/>
      <c r="GL145" s="154"/>
      <c r="GM145" s="154"/>
      <c r="GN145" s="154"/>
      <c r="GO145" s="154"/>
      <c r="GP145" s="154"/>
      <c r="GQ145" s="154"/>
      <c r="GR145" s="154"/>
      <c r="GS145" s="154"/>
      <c r="GT145" s="154"/>
      <c r="GU145" s="154"/>
      <c r="GV145" s="154"/>
      <c r="GW145" s="154"/>
      <c r="GX145" s="154"/>
      <c r="GY145" s="154"/>
      <c r="GZ145" s="154"/>
      <c r="HA145" s="154"/>
      <c r="HB145" s="154"/>
      <c r="HC145" s="154"/>
      <c r="HD145" s="154"/>
      <c r="HE145" s="154"/>
      <c r="HF145" s="154"/>
      <c r="HG145" s="154"/>
      <c r="HH145" s="154"/>
      <c r="HI145" s="154"/>
      <c r="HJ145" s="154"/>
      <c r="HK145" s="154"/>
      <c r="HL145" s="154"/>
      <c r="HM145" s="154"/>
      <c r="HN145" s="154"/>
      <c r="HO145" s="154"/>
      <c r="HP145" s="154"/>
      <c r="HQ145" s="154"/>
      <c r="HR145" s="154"/>
      <c r="HS145" s="154"/>
      <c r="HT145" s="154"/>
      <c r="HU145" s="154"/>
      <c r="HV145" s="154"/>
      <c r="HW145" s="154"/>
      <c r="HX145" s="154"/>
      <c r="HY145" s="154"/>
      <c r="HZ145" s="154"/>
      <c r="IA145" s="154"/>
      <c r="IB145" s="154"/>
      <c r="IC145" s="154"/>
      <c r="ID145" s="154"/>
      <c r="IE145" s="154"/>
      <c r="IF145" s="154"/>
      <c r="IG145" s="154"/>
      <c r="IH145" s="154"/>
      <c r="II145" s="154"/>
      <c r="IJ145" s="154"/>
      <c r="IK145" s="154"/>
      <c r="IL145" s="154"/>
      <c r="IM145" s="154"/>
      <c r="IN145" s="154"/>
      <c r="IO145" s="154"/>
      <c r="IP145" s="154"/>
      <c r="IQ145" s="154"/>
      <c r="IR145" s="154"/>
      <c r="IS145" s="154"/>
      <c r="IT145" s="154"/>
      <c r="IU145" s="154"/>
      <c r="IV145" s="154"/>
    </row>
    <row r="146" spans="1:256" s="110" customFormat="1" ht="3.75" customHeight="1">
      <c r="A146" s="104"/>
      <c r="B146" s="105"/>
      <c r="C146" s="223"/>
      <c r="D146" s="55"/>
      <c r="E146" s="55"/>
      <c r="F146" s="55"/>
      <c r="G146" s="55"/>
      <c r="H146" s="57"/>
      <c r="I146" s="57"/>
      <c r="J146" s="57"/>
      <c r="K146" s="5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7"/>
      <c r="Y146" s="47"/>
      <c r="Z146" s="47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139"/>
      <c r="EP146" s="139"/>
      <c r="EQ146" s="139"/>
      <c r="ER146" s="55"/>
      <c r="ES146" s="47"/>
      <c r="ET146" s="139"/>
      <c r="EU146" s="139"/>
      <c r="EV146" s="139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51"/>
      <c r="FH146" s="51"/>
      <c r="FI146" s="51"/>
      <c r="FJ146" s="51"/>
      <c r="FK146" s="51"/>
      <c r="FL146" s="51"/>
      <c r="FP146" s="51"/>
      <c r="FQ146" s="51"/>
      <c r="FS146" s="154"/>
      <c r="FT146" s="154"/>
      <c r="FU146" s="154"/>
      <c r="FV146" s="154"/>
      <c r="FW146" s="154"/>
      <c r="FX146" s="154"/>
      <c r="FY146" s="154"/>
      <c r="FZ146" s="154"/>
      <c r="GA146" s="154"/>
      <c r="GB146" s="154"/>
      <c r="GC146" s="154"/>
      <c r="GD146" s="154"/>
      <c r="GE146" s="154"/>
      <c r="GF146" s="154"/>
      <c r="GG146" s="154"/>
      <c r="GH146" s="154"/>
      <c r="GI146" s="154"/>
      <c r="GJ146" s="154"/>
      <c r="GK146" s="154"/>
      <c r="GL146" s="154"/>
      <c r="GM146" s="154"/>
      <c r="GN146" s="154"/>
      <c r="GO146" s="154"/>
      <c r="GP146" s="154"/>
      <c r="GQ146" s="154"/>
      <c r="GR146" s="154"/>
      <c r="GS146" s="154"/>
      <c r="GT146" s="154"/>
      <c r="GU146" s="154"/>
      <c r="GV146" s="154"/>
      <c r="GW146" s="154"/>
      <c r="GX146" s="154"/>
      <c r="GY146" s="154"/>
      <c r="GZ146" s="154"/>
      <c r="HA146" s="154"/>
      <c r="HB146" s="154"/>
      <c r="HC146" s="154"/>
      <c r="HD146" s="154"/>
      <c r="HE146" s="154"/>
      <c r="HF146" s="154"/>
      <c r="HG146" s="154"/>
      <c r="HH146" s="154"/>
      <c r="HI146" s="154"/>
      <c r="HJ146" s="154"/>
      <c r="HK146" s="154"/>
      <c r="HL146" s="154"/>
      <c r="HM146" s="154"/>
      <c r="HN146" s="154"/>
      <c r="HO146" s="154"/>
      <c r="HP146" s="154"/>
      <c r="HQ146" s="154"/>
      <c r="HR146" s="154"/>
      <c r="HS146" s="154"/>
      <c r="HT146" s="154"/>
      <c r="HU146" s="154"/>
      <c r="HV146" s="154"/>
      <c r="HW146" s="154"/>
      <c r="HX146" s="154"/>
      <c r="HY146" s="154"/>
      <c r="HZ146" s="154"/>
      <c r="IA146" s="154"/>
      <c r="IB146" s="154"/>
      <c r="IC146" s="154"/>
      <c r="ID146" s="154"/>
      <c r="IE146" s="154"/>
      <c r="IF146" s="154"/>
      <c r="IG146" s="154"/>
      <c r="IH146" s="154"/>
      <c r="II146" s="154"/>
      <c r="IJ146" s="154"/>
      <c r="IK146" s="154"/>
      <c r="IL146" s="154"/>
      <c r="IM146" s="154"/>
      <c r="IN146" s="154"/>
      <c r="IO146" s="154"/>
      <c r="IP146" s="154"/>
      <c r="IQ146" s="154"/>
      <c r="IR146" s="154"/>
      <c r="IS146" s="154"/>
      <c r="IT146" s="154"/>
      <c r="IU146" s="154"/>
      <c r="IV146" s="154"/>
    </row>
    <row r="147" spans="1:256" s="110" customFormat="1" ht="3.75" customHeight="1">
      <c r="A147" s="104"/>
      <c r="B147" s="105"/>
      <c r="C147" s="114"/>
      <c r="D147" s="55"/>
      <c r="E147" s="55"/>
      <c r="F147" s="55"/>
      <c r="G147" s="55"/>
      <c r="H147" s="57"/>
      <c r="I147" s="57"/>
      <c r="J147" s="57"/>
      <c r="K147" s="5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7"/>
      <c r="EO147" s="139"/>
      <c r="EP147" s="139"/>
      <c r="EQ147" s="139"/>
      <c r="ER147" s="55"/>
      <c r="ES147" s="47"/>
      <c r="ET147" s="139"/>
      <c r="EU147" s="139"/>
      <c r="EV147" s="139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51"/>
      <c r="FH147" s="235">
        <f>1.32-0.33-2*0.165</f>
        <v>0.6599999999999999</v>
      </c>
      <c r="FI147" s="235"/>
      <c r="FJ147" s="235"/>
      <c r="FK147" s="51"/>
      <c r="FL147" s="51"/>
      <c r="FP147" s="51"/>
      <c r="FQ147" s="51"/>
      <c r="FS147" s="154"/>
      <c r="FT147" s="154"/>
      <c r="FU147" s="154"/>
      <c r="FV147" s="154"/>
      <c r="FW147" s="154"/>
      <c r="FX147" s="154"/>
      <c r="FY147" s="154"/>
      <c r="FZ147" s="154"/>
      <c r="GA147" s="154"/>
      <c r="GB147" s="154"/>
      <c r="GC147" s="154"/>
      <c r="GD147" s="154"/>
      <c r="GE147" s="154"/>
      <c r="GF147" s="154"/>
      <c r="GG147" s="154"/>
      <c r="GH147" s="154"/>
      <c r="GI147" s="154"/>
      <c r="GJ147" s="154"/>
      <c r="GK147" s="154"/>
      <c r="GL147" s="154"/>
      <c r="GM147" s="154"/>
      <c r="GN147" s="154"/>
      <c r="GO147" s="154"/>
      <c r="GP147" s="154"/>
      <c r="GQ147" s="154"/>
      <c r="GR147" s="154"/>
      <c r="GS147" s="154"/>
      <c r="GT147" s="154"/>
      <c r="GU147" s="154"/>
      <c r="GV147" s="154"/>
      <c r="GW147" s="154"/>
      <c r="GX147" s="154"/>
      <c r="GY147" s="154"/>
      <c r="GZ147" s="154"/>
      <c r="HA147" s="154"/>
      <c r="HB147" s="154"/>
      <c r="HC147" s="154"/>
      <c r="HD147" s="154"/>
      <c r="HE147" s="154"/>
      <c r="HF147" s="154"/>
      <c r="HG147" s="154"/>
      <c r="HH147" s="154"/>
      <c r="HI147" s="154"/>
      <c r="HJ147" s="154"/>
      <c r="HK147" s="154"/>
      <c r="HL147" s="154"/>
      <c r="HM147" s="154"/>
      <c r="HN147" s="154"/>
      <c r="HO147" s="154"/>
      <c r="HP147" s="154"/>
      <c r="HQ147" s="154"/>
      <c r="HR147" s="154"/>
      <c r="HS147" s="154"/>
      <c r="HT147" s="154"/>
      <c r="HU147" s="154"/>
      <c r="HV147" s="154"/>
      <c r="HW147" s="154"/>
      <c r="HX147" s="154"/>
      <c r="HY147" s="154"/>
      <c r="HZ147" s="154"/>
      <c r="IA147" s="154"/>
      <c r="IB147" s="154"/>
      <c r="IC147" s="154"/>
      <c r="ID147" s="154"/>
      <c r="IE147" s="154"/>
      <c r="IF147" s="154"/>
      <c r="IG147" s="154"/>
      <c r="IH147" s="154"/>
      <c r="II147" s="154"/>
      <c r="IJ147" s="154"/>
      <c r="IK147" s="154"/>
      <c r="IL147" s="154"/>
      <c r="IM147" s="154"/>
      <c r="IN147" s="154"/>
      <c r="IO147" s="154"/>
      <c r="IP147" s="154"/>
      <c r="IQ147" s="154"/>
      <c r="IR147" s="154"/>
      <c r="IS147" s="154"/>
      <c r="IT147" s="154"/>
      <c r="IU147" s="154"/>
      <c r="IV147" s="154"/>
    </row>
    <row r="148" spans="1:256" s="110" customFormat="1" ht="3.75" customHeight="1">
      <c r="A148" s="104"/>
      <c r="B148" s="105"/>
      <c r="C148" s="114"/>
      <c r="D148" s="55"/>
      <c r="E148" s="55"/>
      <c r="F148" s="55"/>
      <c r="G148" s="55"/>
      <c r="H148" s="55"/>
      <c r="I148" s="58"/>
      <c r="J148" s="58"/>
      <c r="K148" s="58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7"/>
      <c r="EO148" s="47"/>
      <c r="EP148" s="47"/>
      <c r="EQ148" s="45"/>
      <c r="ER148" s="45"/>
      <c r="ES148" s="47"/>
      <c r="ET148" s="139"/>
      <c r="EU148" s="139"/>
      <c r="EV148" s="139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51"/>
      <c r="FH148" s="235"/>
      <c r="FI148" s="235"/>
      <c r="FJ148" s="235"/>
      <c r="FK148" s="51"/>
      <c r="FL148" s="51"/>
      <c r="FP148" s="51"/>
      <c r="FQ148" s="51"/>
      <c r="FS148" s="154"/>
      <c r="FT148" s="154"/>
      <c r="FU148" s="154"/>
      <c r="FV148" s="154"/>
      <c r="FW148" s="154"/>
      <c r="FX148" s="154"/>
      <c r="FY148" s="154"/>
      <c r="FZ148" s="154"/>
      <c r="GA148" s="154"/>
      <c r="GB148" s="154"/>
      <c r="GC148" s="154"/>
      <c r="GD148" s="154"/>
      <c r="GE148" s="154"/>
      <c r="GF148" s="154"/>
      <c r="GG148" s="154"/>
      <c r="GH148" s="154"/>
      <c r="GI148" s="154"/>
      <c r="GJ148" s="154"/>
      <c r="GK148" s="154"/>
      <c r="GL148" s="154"/>
      <c r="GM148" s="154"/>
      <c r="GN148" s="154"/>
      <c r="GO148" s="154"/>
      <c r="GP148" s="154"/>
      <c r="GQ148" s="154"/>
      <c r="GR148" s="154"/>
      <c r="GS148" s="154"/>
      <c r="GT148" s="154"/>
      <c r="GU148" s="154"/>
      <c r="GV148" s="154"/>
      <c r="GW148" s="154"/>
      <c r="GX148" s="154"/>
      <c r="GY148" s="154"/>
      <c r="GZ148" s="154"/>
      <c r="HA148" s="154"/>
      <c r="HB148" s="154"/>
      <c r="HC148" s="154"/>
      <c r="HD148" s="154"/>
      <c r="HE148" s="154"/>
      <c r="HF148" s="154"/>
      <c r="HG148" s="154"/>
      <c r="HH148" s="154"/>
      <c r="HI148" s="154"/>
      <c r="HJ148" s="154"/>
      <c r="HK148" s="154"/>
      <c r="HL148" s="154"/>
      <c r="HM148" s="154"/>
      <c r="HN148" s="154"/>
      <c r="HO148" s="154"/>
      <c r="HP148" s="154"/>
      <c r="HQ148" s="154"/>
      <c r="HR148" s="154"/>
      <c r="HS148" s="154"/>
      <c r="HT148" s="154"/>
      <c r="HU148" s="154"/>
      <c r="HV148" s="154"/>
      <c r="HW148" s="154"/>
      <c r="HX148" s="154"/>
      <c r="HY148" s="154"/>
      <c r="HZ148" s="154"/>
      <c r="IA148" s="154"/>
      <c r="IB148" s="154"/>
      <c r="IC148" s="154"/>
      <c r="ID148" s="154"/>
      <c r="IE148" s="154"/>
      <c r="IF148" s="154"/>
      <c r="IG148" s="154"/>
      <c r="IH148" s="154"/>
      <c r="II148" s="154"/>
      <c r="IJ148" s="154"/>
      <c r="IK148" s="154"/>
      <c r="IL148" s="154"/>
      <c r="IM148" s="154"/>
      <c r="IN148" s="154"/>
      <c r="IO148" s="154"/>
      <c r="IP148" s="154"/>
      <c r="IQ148" s="154"/>
      <c r="IR148" s="154"/>
      <c r="IS148" s="154"/>
      <c r="IT148" s="154"/>
      <c r="IU148" s="154"/>
      <c r="IV148" s="154"/>
    </row>
    <row r="149" spans="1:256" s="110" customFormat="1" ht="3.75" customHeight="1">
      <c r="A149" s="104"/>
      <c r="B149" s="105"/>
      <c r="C149" s="114"/>
      <c r="D149" s="55"/>
      <c r="E149" s="55"/>
      <c r="F149" s="55"/>
      <c r="G149" s="55"/>
      <c r="H149" s="55"/>
      <c r="I149" s="58"/>
      <c r="J149" s="58"/>
      <c r="K149" s="58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7"/>
      <c r="EO149" s="47"/>
      <c r="EP149" s="47"/>
      <c r="EQ149" s="45"/>
      <c r="ER149" s="45"/>
      <c r="ES149" s="47"/>
      <c r="ET149" s="139"/>
      <c r="EU149" s="139"/>
      <c r="EV149" s="139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235"/>
      <c r="FI149" s="235"/>
      <c r="FJ149" s="235"/>
      <c r="FK149" s="51"/>
      <c r="FL149" s="51"/>
      <c r="FP149" s="51"/>
      <c r="FQ149" s="51"/>
      <c r="FS149" s="154"/>
      <c r="FT149" s="154"/>
      <c r="FU149" s="154"/>
      <c r="FV149" s="154"/>
      <c r="FW149" s="154"/>
      <c r="FX149" s="154"/>
      <c r="FY149" s="154"/>
      <c r="FZ149" s="154"/>
      <c r="GA149" s="154"/>
      <c r="GB149" s="154"/>
      <c r="GC149" s="154"/>
      <c r="GD149" s="154"/>
      <c r="GE149" s="154"/>
      <c r="GF149" s="154"/>
      <c r="GG149" s="154"/>
      <c r="GH149" s="154"/>
      <c r="GI149" s="154"/>
      <c r="GJ149" s="154"/>
      <c r="GK149" s="154"/>
      <c r="GL149" s="154"/>
      <c r="GM149" s="154"/>
      <c r="GN149" s="154"/>
      <c r="GO149" s="154"/>
      <c r="GP149" s="154"/>
      <c r="GQ149" s="154"/>
      <c r="GR149" s="154"/>
      <c r="GS149" s="154"/>
      <c r="GT149" s="154"/>
      <c r="GU149" s="154"/>
      <c r="GV149" s="154"/>
      <c r="GW149" s="154"/>
      <c r="GX149" s="154"/>
      <c r="GY149" s="154"/>
      <c r="GZ149" s="154"/>
      <c r="HA149" s="154"/>
      <c r="HB149" s="154"/>
      <c r="HC149" s="154"/>
      <c r="HD149" s="154"/>
      <c r="HE149" s="154"/>
      <c r="HF149" s="154"/>
      <c r="HG149" s="154"/>
      <c r="HH149" s="154"/>
      <c r="HI149" s="154"/>
      <c r="HJ149" s="154"/>
      <c r="HK149" s="154"/>
      <c r="HL149" s="154"/>
      <c r="HM149" s="154"/>
      <c r="HN149" s="154"/>
      <c r="HO149" s="154"/>
      <c r="HP149" s="154"/>
      <c r="HQ149" s="154"/>
      <c r="HR149" s="154"/>
      <c r="HS149" s="154"/>
      <c r="HT149" s="154"/>
      <c r="HU149" s="154"/>
      <c r="HV149" s="154"/>
      <c r="HW149" s="154"/>
      <c r="HX149" s="154"/>
      <c r="HY149" s="154"/>
      <c r="HZ149" s="154"/>
      <c r="IA149" s="154"/>
      <c r="IB149" s="154"/>
      <c r="IC149" s="154"/>
      <c r="ID149" s="154"/>
      <c r="IE149" s="154"/>
      <c r="IF149" s="154"/>
      <c r="IG149" s="154"/>
      <c r="IH149" s="154"/>
      <c r="II149" s="154"/>
      <c r="IJ149" s="154"/>
      <c r="IK149" s="154"/>
      <c r="IL149" s="154"/>
      <c r="IM149" s="154"/>
      <c r="IN149" s="154"/>
      <c r="IO149" s="154"/>
      <c r="IP149" s="154"/>
      <c r="IQ149" s="154"/>
      <c r="IR149" s="154"/>
      <c r="IS149" s="154"/>
      <c r="IT149" s="154"/>
      <c r="IU149" s="154"/>
      <c r="IV149" s="154"/>
    </row>
    <row r="150" spans="1:256" s="110" customFormat="1" ht="3.75" customHeight="1">
      <c r="A150" s="104"/>
      <c r="B150" s="105"/>
      <c r="C150" s="53"/>
      <c r="D150" s="55"/>
      <c r="E150" s="55"/>
      <c r="F150" s="55"/>
      <c r="G150" s="55"/>
      <c r="H150" s="55"/>
      <c r="I150" s="58"/>
      <c r="J150" s="58"/>
      <c r="K150" s="58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7"/>
      <c r="EO150" s="47"/>
      <c r="EP150" s="47"/>
      <c r="EQ150" s="45"/>
      <c r="ER150" s="45"/>
      <c r="ES150" s="47"/>
      <c r="ET150" s="139"/>
      <c r="EU150" s="139"/>
      <c r="EV150" s="139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235"/>
      <c r="FI150" s="235"/>
      <c r="FJ150" s="235"/>
      <c r="FK150" s="51"/>
      <c r="FL150" s="51"/>
      <c r="FP150" s="51"/>
      <c r="FQ150" s="51"/>
      <c r="FS150" s="154"/>
      <c r="FT150" s="154"/>
      <c r="FU150" s="154"/>
      <c r="FV150" s="154"/>
      <c r="FW150" s="154"/>
      <c r="FX150" s="154"/>
      <c r="FY150" s="154"/>
      <c r="FZ150" s="154"/>
      <c r="GA150" s="154"/>
      <c r="GB150" s="154"/>
      <c r="GC150" s="154"/>
      <c r="GD150" s="154"/>
      <c r="GE150" s="154"/>
      <c r="GF150" s="154"/>
      <c r="GG150" s="154"/>
      <c r="GH150" s="154"/>
      <c r="GI150" s="154"/>
      <c r="GJ150" s="154"/>
      <c r="GK150" s="154"/>
      <c r="GL150" s="154"/>
      <c r="GM150" s="154"/>
      <c r="GN150" s="154"/>
      <c r="GO150" s="154"/>
      <c r="GP150" s="154"/>
      <c r="GQ150" s="154"/>
      <c r="GR150" s="154"/>
      <c r="GS150" s="154"/>
      <c r="GT150" s="154"/>
      <c r="GU150" s="154"/>
      <c r="GV150" s="154"/>
      <c r="GW150" s="154"/>
      <c r="GX150" s="154"/>
      <c r="GY150" s="154"/>
      <c r="GZ150" s="154"/>
      <c r="HA150" s="154"/>
      <c r="HB150" s="154"/>
      <c r="HC150" s="154"/>
      <c r="HD150" s="154"/>
      <c r="HE150" s="154"/>
      <c r="HF150" s="154"/>
      <c r="HG150" s="154"/>
      <c r="HH150" s="154"/>
      <c r="HI150" s="154"/>
      <c r="HJ150" s="154"/>
      <c r="HK150" s="154"/>
      <c r="HL150" s="154"/>
      <c r="HM150" s="154"/>
      <c r="HN150" s="154"/>
      <c r="HO150" s="154"/>
      <c r="HP150" s="154"/>
      <c r="HQ150" s="154"/>
      <c r="HR150" s="154"/>
      <c r="HS150" s="154"/>
      <c r="HT150" s="154"/>
      <c r="HU150" s="154"/>
      <c r="HV150" s="154"/>
      <c r="HW150" s="154"/>
      <c r="HX150" s="154"/>
      <c r="HY150" s="154"/>
      <c r="HZ150" s="154"/>
      <c r="IA150" s="154"/>
      <c r="IB150" s="154"/>
      <c r="IC150" s="154"/>
      <c r="ID150" s="154"/>
      <c r="IE150" s="154"/>
      <c r="IF150" s="154"/>
      <c r="IG150" s="154"/>
      <c r="IH150" s="154"/>
      <c r="II150" s="154"/>
      <c r="IJ150" s="154"/>
      <c r="IK150" s="154"/>
      <c r="IL150" s="154"/>
      <c r="IM150" s="154"/>
      <c r="IN150" s="154"/>
      <c r="IO150" s="154"/>
      <c r="IP150" s="154"/>
      <c r="IQ150" s="154"/>
      <c r="IR150" s="154"/>
      <c r="IS150" s="154"/>
      <c r="IT150" s="154"/>
      <c r="IU150" s="154"/>
      <c r="IV150" s="154"/>
    </row>
    <row r="151" spans="1:256" s="110" customFormat="1" ht="3.75" customHeight="1">
      <c r="A151" s="104"/>
      <c r="B151" s="105"/>
      <c r="C151" s="53"/>
      <c r="D151" s="55"/>
      <c r="E151" s="55"/>
      <c r="F151" s="55"/>
      <c r="G151" s="55"/>
      <c r="H151" s="55"/>
      <c r="I151" s="58"/>
      <c r="J151" s="58"/>
      <c r="K151" s="58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N151" s="45"/>
      <c r="AO151" s="45"/>
      <c r="AP151" s="45"/>
      <c r="AQ151" s="45"/>
      <c r="AR151" s="45"/>
      <c r="AS151" s="45"/>
      <c r="AT151" s="45"/>
      <c r="AU151" s="45"/>
      <c r="AV151" s="63"/>
      <c r="AW151" s="63"/>
      <c r="AX151" s="63"/>
      <c r="AY151" s="63"/>
      <c r="AZ151" s="63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63"/>
      <c r="DF151" s="63"/>
      <c r="DG151" s="63"/>
      <c r="DH151" s="63"/>
      <c r="DI151" s="63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7"/>
      <c r="EO151" s="47"/>
      <c r="EP151" s="47"/>
      <c r="EQ151" s="45"/>
      <c r="ER151" s="47"/>
      <c r="ES151" s="47"/>
      <c r="ET151" s="139"/>
      <c r="EU151" s="139"/>
      <c r="EV151" s="139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235"/>
      <c r="FI151" s="235"/>
      <c r="FJ151" s="235"/>
      <c r="FK151" s="51"/>
      <c r="FL151" s="51"/>
      <c r="FP151" s="51"/>
      <c r="FQ151" s="51"/>
      <c r="FS151" s="154"/>
      <c r="FT151" s="154"/>
      <c r="FU151" s="154"/>
      <c r="FV151" s="154"/>
      <c r="FW151" s="154"/>
      <c r="FX151" s="154"/>
      <c r="FY151" s="154"/>
      <c r="FZ151" s="154"/>
      <c r="GA151" s="154"/>
      <c r="GB151" s="154"/>
      <c r="GC151" s="154"/>
      <c r="GD151" s="154"/>
      <c r="GE151" s="154"/>
      <c r="GF151" s="154"/>
      <c r="GG151" s="154"/>
      <c r="GH151" s="154"/>
      <c r="GI151" s="154"/>
      <c r="GJ151" s="154"/>
      <c r="GK151" s="154"/>
      <c r="GL151" s="154"/>
      <c r="GM151" s="154"/>
      <c r="GN151" s="154"/>
      <c r="GO151" s="154"/>
      <c r="GP151" s="154"/>
      <c r="GQ151" s="154"/>
      <c r="GR151" s="154"/>
      <c r="GS151" s="154"/>
      <c r="GT151" s="154"/>
      <c r="GU151" s="154"/>
      <c r="GV151" s="154"/>
      <c r="GW151" s="154"/>
      <c r="GX151" s="154"/>
      <c r="GY151" s="154"/>
      <c r="GZ151" s="154"/>
      <c r="HA151" s="154"/>
      <c r="HB151" s="154"/>
      <c r="HC151" s="154"/>
      <c r="HD151" s="154"/>
      <c r="HE151" s="154"/>
      <c r="HF151" s="154"/>
      <c r="HG151" s="154"/>
      <c r="HH151" s="154"/>
      <c r="HI151" s="154"/>
      <c r="HJ151" s="154"/>
      <c r="HK151" s="154"/>
      <c r="HL151" s="154"/>
      <c r="HM151" s="154"/>
      <c r="HN151" s="154"/>
      <c r="HO151" s="154"/>
      <c r="HP151" s="154"/>
      <c r="HQ151" s="154"/>
      <c r="HR151" s="154"/>
      <c r="HS151" s="154"/>
      <c r="HT151" s="154"/>
      <c r="HU151" s="154"/>
      <c r="HV151" s="154"/>
      <c r="HW151" s="154"/>
      <c r="HX151" s="154"/>
      <c r="HY151" s="154"/>
      <c r="HZ151" s="154"/>
      <c r="IA151" s="154"/>
      <c r="IB151" s="154"/>
      <c r="IC151" s="154"/>
      <c r="ID151" s="154"/>
      <c r="IE151" s="154"/>
      <c r="IF151" s="154"/>
      <c r="IG151" s="154"/>
      <c r="IH151" s="154"/>
      <c r="II151" s="154"/>
      <c r="IJ151" s="154"/>
      <c r="IK151" s="154"/>
      <c r="IL151" s="154"/>
      <c r="IM151" s="154"/>
      <c r="IN151" s="154"/>
      <c r="IO151" s="154"/>
      <c r="IP151" s="154"/>
      <c r="IQ151" s="154"/>
      <c r="IR151" s="154"/>
      <c r="IS151" s="154"/>
      <c r="IT151" s="154"/>
      <c r="IU151" s="154"/>
      <c r="IV151" s="154"/>
    </row>
    <row r="152" spans="1:256" s="110" customFormat="1" ht="3.75" customHeight="1">
      <c r="A152" s="104"/>
      <c r="B152" s="105"/>
      <c r="C152" s="53"/>
      <c r="D152" s="55"/>
      <c r="E152" s="55"/>
      <c r="F152" s="55"/>
      <c r="G152" s="55"/>
      <c r="H152" s="55"/>
      <c r="I152" s="58"/>
      <c r="J152" s="58"/>
      <c r="K152" s="58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N152" s="45"/>
      <c r="AO152" s="45"/>
      <c r="AP152" s="45"/>
      <c r="AQ152" s="45"/>
      <c r="AR152" s="45"/>
      <c r="AS152" s="45"/>
      <c r="AT152" s="45"/>
      <c r="AU152" s="45"/>
      <c r="AV152" s="63"/>
      <c r="AW152" s="63"/>
      <c r="AX152" s="63"/>
      <c r="AY152" s="63"/>
      <c r="AZ152" s="63"/>
      <c r="BA152" s="45"/>
      <c r="BB152" s="45"/>
      <c r="BC152" s="45"/>
      <c r="BD152" s="45"/>
      <c r="BE152" s="45"/>
      <c r="BF152" s="45"/>
      <c r="BG152" s="45"/>
      <c r="BH152" s="63"/>
      <c r="BI152" s="63"/>
      <c r="BJ152" s="63"/>
      <c r="BK152" s="63"/>
      <c r="BL152" s="63"/>
      <c r="BM152" s="63"/>
      <c r="BN152" s="45"/>
      <c r="BO152" s="45"/>
      <c r="BP152" s="45"/>
      <c r="BQ152" s="45"/>
      <c r="BR152" s="45"/>
      <c r="BS152" s="45"/>
      <c r="BT152" s="63"/>
      <c r="BU152" s="63"/>
      <c r="BV152" s="63"/>
      <c r="BW152" s="63"/>
      <c r="BX152" s="63"/>
      <c r="BY152" s="63"/>
      <c r="BZ152" s="45"/>
      <c r="CA152" s="45"/>
      <c r="CB152" s="45"/>
      <c r="CC152" s="45"/>
      <c r="CD152" s="45"/>
      <c r="CE152" s="45"/>
      <c r="CF152" s="63"/>
      <c r="CG152" s="63"/>
      <c r="CH152" s="63"/>
      <c r="CI152" s="63"/>
      <c r="CJ152" s="63"/>
      <c r="CK152" s="63"/>
      <c r="CL152" s="45"/>
      <c r="CM152" s="45"/>
      <c r="CN152" s="45"/>
      <c r="CO152" s="45"/>
      <c r="CP152" s="45"/>
      <c r="CQ152" s="45"/>
      <c r="CR152" s="63"/>
      <c r="CS152" s="63"/>
      <c r="CT152" s="63"/>
      <c r="CU152" s="63"/>
      <c r="CV152" s="63"/>
      <c r="CW152" s="63"/>
      <c r="CX152" s="45"/>
      <c r="CY152" s="45"/>
      <c r="CZ152" s="45"/>
      <c r="DA152" s="45"/>
      <c r="DB152" s="45"/>
      <c r="DC152" s="45"/>
      <c r="DD152" s="45"/>
      <c r="DE152" s="63"/>
      <c r="DF152" s="63"/>
      <c r="DG152" s="63"/>
      <c r="DH152" s="63"/>
      <c r="DI152" s="63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7"/>
      <c r="ES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235"/>
      <c r="FI152" s="235"/>
      <c r="FJ152" s="235"/>
      <c r="FK152" s="51"/>
      <c r="FL152" s="51"/>
      <c r="FM152" s="51"/>
      <c r="FN152" s="51"/>
      <c r="FO152" s="51"/>
      <c r="FP152" s="51"/>
      <c r="FQ152" s="51"/>
      <c r="FS152" s="154"/>
      <c r="FT152" s="154"/>
      <c r="FU152" s="154"/>
      <c r="FV152" s="154"/>
      <c r="FW152" s="154"/>
      <c r="FX152" s="154"/>
      <c r="FY152" s="154"/>
      <c r="FZ152" s="154"/>
      <c r="GA152" s="154"/>
      <c r="GB152" s="154"/>
      <c r="GC152" s="154"/>
      <c r="GD152" s="154"/>
      <c r="GE152" s="154"/>
      <c r="GF152" s="154"/>
      <c r="GG152" s="154"/>
      <c r="GH152" s="154"/>
      <c r="GI152" s="154"/>
      <c r="GJ152" s="154"/>
      <c r="GK152" s="154"/>
      <c r="GL152" s="154"/>
      <c r="GM152" s="154"/>
      <c r="GN152" s="154"/>
      <c r="GO152" s="154"/>
      <c r="GP152" s="154"/>
      <c r="GQ152" s="154"/>
      <c r="GR152" s="154"/>
      <c r="GS152" s="154"/>
      <c r="GT152" s="154"/>
      <c r="GU152" s="154"/>
      <c r="GV152" s="154"/>
      <c r="GW152" s="154"/>
      <c r="GX152" s="154"/>
      <c r="GY152" s="154"/>
      <c r="GZ152" s="154"/>
      <c r="HA152" s="154"/>
      <c r="HB152" s="154"/>
      <c r="HC152" s="154"/>
      <c r="HD152" s="154"/>
      <c r="HE152" s="154"/>
      <c r="HF152" s="154"/>
      <c r="HG152" s="154"/>
      <c r="HH152" s="154"/>
      <c r="HI152" s="154"/>
      <c r="HJ152" s="154"/>
      <c r="HK152" s="154"/>
      <c r="HL152" s="154"/>
      <c r="HM152" s="154"/>
      <c r="HN152" s="154"/>
      <c r="HO152" s="154"/>
      <c r="HP152" s="154"/>
      <c r="HQ152" s="154"/>
      <c r="HR152" s="154"/>
      <c r="HS152" s="154"/>
      <c r="HT152" s="154"/>
      <c r="HU152" s="154"/>
      <c r="HV152" s="154"/>
      <c r="HW152" s="154"/>
      <c r="HX152" s="154"/>
      <c r="HY152" s="154"/>
      <c r="HZ152" s="154"/>
      <c r="IA152" s="154"/>
      <c r="IB152" s="154"/>
      <c r="IC152" s="154"/>
      <c r="ID152" s="154"/>
      <c r="IE152" s="154"/>
      <c r="IF152" s="154"/>
      <c r="IG152" s="154"/>
      <c r="IH152" s="154"/>
      <c r="II152" s="154"/>
      <c r="IJ152" s="154"/>
      <c r="IK152" s="154"/>
      <c r="IL152" s="154"/>
      <c r="IM152" s="154"/>
      <c r="IN152" s="154"/>
      <c r="IO152" s="154"/>
      <c r="IP152" s="154"/>
      <c r="IQ152" s="154"/>
      <c r="IR152" s="154"/>
      <c r="IS152" s="154"/>
      <c r="IT152" s="154"/>
      <c r="IU152" s="154"/>
      <c r="IV152" s="154"/>
    </row>
    <row r="153" spans="1:256" s="110" customFormat="1" ht="3.75" customHeight="1">
      <c r="A153" s="104"/>
      <c r="B153" s="105"/>
      <c r="C153" s="53"/>
      <c r="D153" s="55"/>
      <c r="E153" s="55"/>
      <c r="F153" s="55"/>
      <c r="G153" s="55"/>
      <c r="H153" s="55"/>
      <c r="I153" s="55"/>
      <c r="J153" s="55"/>
      <c r="K153" s="5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63"/>
      <c r="AW153" s="63"/>
      <c r="AX153" s="63"/>
      <c r="AY153" s="63"/>
      <c r="AZ153" s="63"/>
      <c r="BA153" s="45"/>
      <c r="BB153" s="45"/>
      <c r="BC153" s="45"/>
      <c r="BD153" s="45"/>
      <c r="BE153" s="45"/>
      <c r="BF153" s="45"/>
      <c r="BG153" s="45"/>
      <c r="BH153" s="63"/>
      <c r="BI153" s="63"/>
      <c r="BJ153" s="63"/>
      <c r="BK153" s="63"/>
      <c r="BL153" s="63"/>
      <c r="BM153" s="63"/>
      <c r="BN153" s="45"/>
      <c r="BO153" s="45"/>
      <c r="BP153" s="45"/>
      <c r="BQ153" s="45"/>
      <c r="BR153" s="45"/>
      <c r="BS153" s="45"/>
      <c r="BT153" s="63"/>
      <c r="BU153" s="63"/>
      <c r="BV153" s="63"/>
      <c r="BW153" s="63"/>
      <c r="BX153" s="63"/>
      <c r="BY153" s="63"/>
      <c r="BZ153" s="45"/>
      <c r="CA153" s="45"/>
      <c r="CB153" s="45"/>
      <c r="CC153" s="45"/>
      <c r="CD153" s="45"/>
      <c r="CE153" s="45"/>
      <c r="CF153" s="63"/>
      <c r="CG153" s="63"/>
      <c r="CH153" s="63"/>
      <c r="CI153" s="63"/>
      <c r="CJ153" s="63"/>
      <c r="CK153" s="63"/>
      <c r="CL153" s="45"/>
      <c r="CM153" s="45"/>
      <c r="CN153" s="45"/>
      <c r="CO153" s="45"/>
      <c r="CP153" s="45"/>
      <c r="CQ153" s="45"/>
      <c r="CR153" s="63"/>
      <c r="CS153" s="63"/>
      <c r="CT153" s="63"/>
      <c r="CU153" s="63"/>
      <c r="CV153" s="63"/>
      <c r="CW153" s="63"/>
      <c r="CX153" s="45"/>
      <c r="CY153" s="45"/>
      <c r="CZ153" s="45"/>
      <c r="DA153" s="45"/>
      <c r="DB153" s="45"/>
      <c r="DC153" s="45"/>
      <c r="DD153" s="45"/>
      <c r="DE153" s="63"/>
      <c r="DF153" s="63"/>
      <c r="DG153" s="63"/>
      <c r="DH153" s="63"/>
      <c r="DI153" s="63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7"/>
      <c r="ES153" s="47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51"/>
      <c r="FH153" s="235"/>
      <c r="FI153" s="235"/>
      <c r="FJ153" s="235"/>
      <c r="FK153" s="51"/>
      <c r="FL153" s="51"/>
      <c r="FM153" s="51"/>
      <c r="FN153" s="51"/>
      <c r="FO153" s="51"/>
      <c r="FP153" s="51"/>
      <c r="FQ153" s="51"/>
      <c r="FS153" s="154"/>
      <c r="FT153" s="154"/>
      <c r="FU153" s="154"/>
      <c r="FV153" s="154"/>
      <c r="FW153" s="154"/>
      <c r="FX153" s="154"/>
      <c r="FY153" s="154"/>
      <c r="FZ153" s="154"/>
      <c r="GA153" s="154"/>
      <c r="GB153" s="154"/>
      <c r="GC153" s="154"/>
      <c r="GD153" s="154"/>
      <c r="GE153" s="154"/>
      <c r="GF153" s="154"/>
      <c r="GG153" s="154"/>
      <c r="GH153" s="154"/>
      <c r="GI153" s="154"/>
      <c r="GJ153" s="154"/>
      <c r="GK153" s="154"/>
      <c r="GL153" s="154"/>
      <c r="GM153" s="154"/>
      <c r="GN153" s="154"/>
      <c r="GO153" s="154"/>
      <c r="GP153" s="154"/>
      <c r="GQ153" s="154"/>
      <c r="GR153" s="154"/>
      <c r="GS153" s="154"/>
      <c r="GT153" s="154"/>
      <c r="GU153" s="154"/>
      <c r="GV153" s="154"/>
      <c r="GW153" s="154"/>
      <c r="GX153" s="154"/>
      <c r="GY153" s="154"/>
      <c r="GZ153" s="154"/>
      <c r="HA153" s="154"/>
      <c r="HB153" s="154"/>
      <c r="HC153" s="154"/>
      <c r="HD153" s="154"/>
      <c r="HE153" s="154"/>
      <c r="HF153" s="154"/>
      <c r="HG153" s="154"/>
      <c r="HH153" s="154"/>
      <c r="HI153" s="154"/>
      <c r="HJ153" s="154"/>
      <c r="HK153" s="154"/>
      <c r="HL153" s="154"/>
      <c r="HM153" s="154"/>
      <c r="HN153" s="154"/>
      <c r="HO153" s="154"/>
      <c r="HP153" s="154"/>
      <c r="HQ153" s="154"/>
      <c r="HR153" s="154"/>
      <c r="HS153" s="154"/>
      <c r="HT153" s="154"/>
      <c r="HU153" s="154"/>
      <c r="HV153" s="154"/>
      <c r="HW153" s="154"/>
      <c r="HX153" s="154"/>
      <c r="HY153" s="154"/>
      <c r="HZ153" s="154"/>
      <c r="IA153" s="154"/>
      <c r="IB153" s="154"/>
      <c r="IC153" s="154"/>
      <c r="ID153" s="154"/>
      <c r="IE153" s="154"/>
      <c r="IF153" s="154"/>
      <c r="IG153" s="154"/>
      <c r="IH153" s="154"/>
      <c r="II153" s="154"/>
      <c r="IJ153" s="154"/>
      <c r="IK153" s="154"/>
      <c r="IL153" s="154"/>
      <c r="IM153" s="154"/>
      <c r="IN153" s="154"/>
      <c r="IO153" s="154"/>
      <c r="IP153" s="154"/>
      <c r="IQ153" s="154"/>
      <c r="IR153" s="154"/>
      <c r="IS153" s="154"/>
      <c r="IT153" s="154"/>
      <c r="IU153" s="154"/>
      <c r="IV153" s="154"/>
    </row>
    <row r="154" spans="1:256" s="110" customFormat="1" ht="3.75" customHeight="1">
      <c r="A154" s="104"/>
      <c r="B154" s="105"/>
      <c r="C154" s="53"/>
      <c r="D154" s="55"/>
      <c r="E154" s="55"/>
      <c r="F154" s="55"/>
      <c r="G154" s="55"/>
      <c r="H154" s="55"/>
      <c r="I154" s="55"/>
      <c r="J154" s="55"/>
      <c r="K154" s="5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63"/>
      <c r="BI154" s="63"/>
      <c r="BJ154" s="63"/>
      <c r="BK154" s="63"/>
      <c r="BL154" s="63"/>
      <c r="BM154" s="63"/>
      <c r="BN154" s="45"/>
      <c r="BO154" s="45"/>
      <c r="BP154" s="45"/>
      <c r="BQ154" s="45"/>
      <c r="BR154" s="45"/>
      <c r="BS154" s="45"/>
      <c r="BT154" s="63"/>
      <c r="BU154" s="63"/>
      <c r="BV154" s="63"/>
      <c r="BW154" s="63"/>
      <c r="BX154" s="63"/>
      <c r="BY154" s="63"/>
      <c r="BZ154" s="45"/>
      <c r="CA154" s="45"/>
      <c r="CB154" s="45"/>
      <c r="CC154" s="45"/>
      <c r="CD154" s="45"/>
      <c r="CE154" s="45"/>
      <c r="CF154" s="63"/>
      <c r="CG154" s="63"/>
      <c r="CH154" s="63"/>
      <c r="CI154" s="63"/>
      <c r="CJ154" s="63"/>
      <c r="CK154" s="63"/>
      <c r="CL154" s="45"/>
      <c r="CM154" s="45"/>
      <c r="CN154" s="45"/>
      <c r="CO154" s="45"/>
      <c r="CP154" s="45"/>
      <c r="CQ154" s="45"/>
      <c r="CR154" s="63"/>
      <c r="CS154" s="63"/>
      <c r="CT154" s="63"/>
      <c r="CU154" s="63"/>
      <c r="CV154" s="63"/>
      <c r="CW154" s="63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7"/>
      <c r="ES154" s="47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51"/>
      <c r="FH154" s="235"/>
      <c r="FI154" s="235"/>
      <c r="FJ154" s="235"/>
      <c r="FK154" s="51"/>
      <c r="FL154" s="51"/>
      <c r="FM154" s="51"/>
      <c r="FN154" s="51"/>
      <c r="FO154" s="51"/>
      <c r="FP154" s="51"/>
      <c r="FQ154" s="51"/>
      <c r="FS154" s="154"/>
      <c r="FT154" s="154"/>
      <c r="FU154" s="154"/>
      <c r="FV154" s="154"/>
      <c r="FW154" s="154"/>
      <c r="FX154" s="154"/>
      <c r="FY154" s="154"/>
      <c r="FZ154" s="154"/>
      <c r="GA154" s="154"/>
      <c r="GB154" s="154"/>
      <c r="GC154" s="154"/>
      <c r="GD154" s="154"/>
      <c r="GE154" s="154"/>
      <c r="GF154" s="154"/>
      <c r="GG154" s="154"/>
      <c r="GH154" s="154"/>
      <c r="GI154" s="154"/>
      <c r="GJ154" s="154"/>
      <c r="GK154" s="154"/>
      <c r="GL154" s="154"/>
      <c r="GM154" s="154"/>
      <c r="GN154" s="154"/>
      <c r="GO154" s="154"/>
      <c r="GP154" s="154"/>
      <c r="GQ154" s="154"/>
      <c r="GR154" s="154"/>
      <c r="GS154" s="154"/>
      <c r="GT154" s="154"/>
      <c r="GU154" s="154"/>
      <c r="GV154" s="154"/>
      <c r="GW154" s="154"/>
      <c r="GX154" s="154"/>
      <c r="GY154" s="154"/>
      <c r="GZ154" s="154"/>
      <c r="HA154" s="154"/>
      <c r="HB154" s="154"/>
      <c r="HC154" s="154"/>
      <c r="HD154" s="154"/>
      <c r="HE154" s="154"/>
      <c r="HF154" s="154"/>
      <c r="HG154" s="154"/>
      <c r="HH154" s="154"/>
      <c r="HI154" s="154"/>
      <c r="HJ154" s="154"/>
      <c r="HK154" s="154"/>
      <c r="HL154" s="154"/>
      <c r="HM154" s="154"/>
      <c r="HN154" s="154"/>
      <c r="HO154" s="154"/>
      <c r="HP154" s="154"/>
      <c r="HQ154" s="154"/>
      <c r="HR154" s="154"/>
      <c r="HS154" s="154"/>
      <c r="HT154" s="154"/>
      <c r="HU154" s="154"/>
      <c r="HV154" s="154"/>
      <c r="HW154" s="154"/>
      <c r="HX154" s="154"/>
      <c r="HY154" s="154"/>
      <c r="HZ154" s="154"/>
      <c r="IA154" s="154"/>
      <c r="IB154" s="154"/>
      <c r="IC154" s="154"/>
      <c r="ID154" s="154"/>
      <c r="IE154" s="154"/>
      <c r="IF154" s="154"/>
      <c r="IG154" s="154"/>
      <c r="IH154" s="154"/>
      <c r="II154" s="154"/>
      <c r="IJ154" s="154"/>
      <c r="IK154" s="154"/>
      <c r="IL154" s="154"/>
      <c r="IM154" s="154"/>
      <c r="IN154" s="154"/>
      <c r="IO154" s="154"/>
      <c r="IP154" s="154"/>
      <c r="IQ154" s="154"/>
      <c r="IR154" s="154"/>
      <c r="IS154" s="154"/>
      <c r="IT154" s="154"/>
      <c r="IU154" s="154"/>
      <c r="IV154" s="154"/>
    </row>
    <row r="155" spans="1:256" s="110" customFormat="1" ht="3.75" customHeight="1">
      <c r="A155" s="104"/>
      <c r="B155" s="105"/>
      <c r="C155" s="53"/>
      <c r="D155" s="55"/>
      <c r="E155" s="55"/>
      <c r="F155" s="55"/>
      <c r="G155" s="55"/>
      <c r="H155" s="55"/>
      <c r="I155" s="55"/>
      <c r="J155" s="55"/>
      <c r="K155" s="5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7"/>
      <c r="ES155" s="47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51"/>
      <c r="FH155" s="235"/>
      <c r="FI155" s="235"/>
      <c r="FJ155" s="235"/>
      <c r="FK155" s="51"/>
      <c r="FL155" s="51"/>
      <c r="FM155" s="51"/>
      <c r="FN155" s="51"/>
      <c r="FO155" s="51"/>
      <c r="FP155" s="51"/>
      <c r="FQ155" s="51"/>
      <c r="FS155" s="154"/>
      <c r="FT155" s="154"/>
      <c r="FU155" s="154"/>
      <c r="FV155" s="154"/>
      <c r="FW155" s="154"/>
      <c r="FX155" s="154"/>
      <c r="FY155" s="154"/>
      <c r="FZ155" s="154"/>
      <c r="GA155" s="154"/>
      <c r="GB155" s="154"/>
      <c r="GC155" s="154"/>
      <c r="GD155" s="154"/>
      <c r="GE155" s="154"/>
      <c r="GF155" s="154"/>
      <c r="GG155" s="154"/>
      <c r="GH155" s="154"/>
      <c r="GI155" s="154"/>
      <c r="GJ155" s="154"/>
      <c r="GK155" s="154"/>
      <c r="GL155" s="154"/>
      <c r="GM155" s="154"/>
      <c r="GN155" s="154"/>
      <c r="GO155" s="154"/>
      <c r="GP155" s="154"/>
      <c r="GQ155" s="154"/>
      <c r="GR155" s="154"/>
      <c r="GS155" s="154"/>
      <c r="GT155" s="154"/>
      <c r="GU155" s="154"/>
      <c r="GV155" s="154"/>
      <c r="GW155" s="154"/>
      <c r="GX155" s="154"/>
      <c r="GY155" s="154"/>
      <c r="GZ155" s="154"/>
      <c r="HA155" s="154"/>
      <c r="HB155" s="154"/>
      <c r="HC155" s="154"/>
      <c r="HD155" s="154"/>
      <c r="HE155" s="154"/>
      <c r="HF155" s="154"/>
      <c r="HG155" s="154"/>
      <c r="HH155" s="154"/>
      <c r="HI155" s="154"/>
      <c r="HJ155" s="154"/>
      <c r="HK155" s="154"/>
      <c r="HL155" s="154"/>
      <c r="HM155" s="154"/>
      <c r="HN155" s="154"/>
      <c r="HO155" s="154"/>
      <c r="HP155" s="154"/>
      <c r="HQ155" s="154"/>
      <c r="HR155" s="154"/>
      <c r="HS155" s="154"/>
      <c r="HT155" s="154"/>
      <c r="HU155" s="154"/>
      <c r="HV155" s="154"/>
      <c r="HW155" s="154"/>
      <c r="HX155" s="154"/>
      <c r="HY155" s="154"/>
      <c r="HZ155" s="154"/>
      <c r="IA155" s="154"/>
      <c r="IB155" s="154"/>
      <c r="IC155" s="154"/>
      <c r="ID155" s="154"/>
      <c r="IE155" s="154"/>
      <c r="IF155" s="154"/>
      <c r="IG155" s="154"/>
      <c r="IH155" s="154"/>
      <c r="II155" s="154"/>
      <c r="IJ155" s="154"/>
      <c r="IK155" s="154"/>
      <c r="IL155" s="154"/>
      <c r="IM155" s="154"/>
      <c r="IN155" s="154"/>
      <c r="IO155" s="154"/>
      <c r="IP155" s="154"/>
      <c r="IQ155" s="154"/>
      <c r="IR155" s="154"/>
      <c r="IS155" s="154"/>
      <c r="IT155" s="154"/>
      <c r="IU155" s="154"/>
      <c r="IV155" s="154"/>
    </row>
    <row r="156" spans="1:256" s="110" customFormat="1" ht="3.75" customHeight="1">
      <c r="A156" s="104"/>
      <c r="B156" s="105"/>
      <c r="C156" s="53"/>
      <c r="D156" s="55"/>
      <c r="E156" s="55"/>
      <c r="F156" s="55"/>
      <c r="G156" s="55"/>
      <c r="H156" s="55"/>
      <c r="I156" s="55"/>
      <c r="J156" s="55"/>
      <c r="K156" s="5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64"/>
      <c r="BZ156" s="64"/>
      <c r="CA156" s="64"/>
      <c r="CB156" s="64"/>
      <c r="CC156" s="64"/>
      <c r="CD156" s="64"/>
      <c r="CE156" s="64"/>
      <c r="CF156" s="64"/>
      <c r="CG156" s="45"/>
      <c r="CH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S156" s="154"/>
      <c r="FT156" s="154"/>
      <c r="FU156" s="154"/>
      <c r="FV156" s="154"/>
      <c r="FW156" s="154"/>
      <c r="FX156" s="154"/>
      <c r="FY156" s="154"/>
      <c r="FZ156" s="154"/>
      <c r="GA156" s="154"/>
      <c r="GB156" s="154"/>
      <c r="GC156" s="154"/>
      <c r="GD156" s="154"/>
      <c r="GE156" s="154"/>
      <c r="GF156" s="154"/>
      <c r="GG156" s="154"/>
      <c r="GH156" s="154"/>
      <c r="GI156" s="154"/>
      <c r="GJ156" s="154"/>
      <c r="GK156" s="154"/>
      <c r="GL156" s="154"/>
      <c r="GM156" s="154"/>
      <c r="GN156" s="154"/>
      <c r="GO156" s="154"/>
      <c r="GP156" s="154"/>
      <c r="GQ156" s="154"/>
      <c r="GR156" s="154"/>
      <c r="GS156" s="154"/>
      <c r="GT156" s="154"/>
      <c r="GU156" s="154"/>
      <c r="GV156" s="154"/>
      <c r="GW156" s="154"/>
      <c r="GX156" s="154"/>
      <c r="GY156" s="154"/>
      <c r="GZ156" s="154"/>
      <c r="HA156" s="154"/>
      <c r="HB156" s="154"/>
      <c r="HC156" s="154"/>
      <c r="HD156" s="154"/>
      <c r="HE156" s="154"/>
      <c r="HF156" s="154"/>
      <c r="HG156" s="154"/>
      <c r="HH156" s="154"/>
      <c r="HI156" s="154"/>
      <c r="HJ156" s="154"/>
      <c r="HK156" s="154"/>
      <c r="HL156" s="154"/>
      <c r="HM156" s="154"/>
      <c r="HN156" s="154"/>
      <c r="HO156" s="154"/>
      <c r="HP156" s="154"/>
      <c r="HQ156" s="154"/>
      <c r="HR156" s="154"/>
      <c r="HS156" s="154"/>
      <c r="HT156" s="154"/>
      <c r="HU156" s="154"/>
      <c r="HV156" s="154"/>
      <c r="HW156" s="154"/>
      <c r="HX156" s="154"/>
      <c r="HY156" s="154"/>
      <c r="HZ156" s="154"/>
      <c r="IA156" s="154"/>
      <c r="IB156" s="154"/>
      <c r="IC156" s="154"/>
      <c r="ID156" s="154"/>
      <c r="IE156" s="154"/>
      <c r="IF156" s="154"/>
      <c r="IG156" s="154"/>
      <c r="IH156" s="154"/>
      <c r="II156" s="154"/>
      <c r="IJ156" s="154"/>
      <c r="IK156" s="154"/>
      <c r="IL156" s="154"/>
      <c r="IM156" s="154"/>
      <c r="IN156" s="154"/>
      <c r="IO156" s="154"/>
      <c r="IP156" s="154"/>
      <c r="IQ156" s="154"/>
      <c r="IR156" s="154"/>
      <c r="IS156" s="154"/>
      <c r="IT156" s="154"/>
      <c r="IU156" s="154"/>
      <c r="IV156" s="154"/>
    </row>
    <row r="157" spans="1:256" s="110" customFormat="1" ht="3.75" customHeight="1">
      <c r="A157" s="104"/>
      <c r="B157" s="105"/>
      <c r="C157" s="53"/>
      <c r="D157" s="55"/>
      <c r="E157" s="55"/>
      <c r="F157" s="55"/>
      <c r="G157" s="55"/>
      <c r="H157" s="55"/>
      <c r="I157" s="55"/>
      <c r="J157" s="55"/>
      <c r="K157" s="5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64"/>
      <c r="BZ157" s="64"/>
      <c r="CA157" s="64"/>
      <c r="CH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S157" s="154"/>
      <c r="FT157" s="154"/>
      <c r="FU157" s="154"/>
      <c r="FV157" s="154"/>
      <c r="FW157" s="154"/>
      <c r="FX157" s="154"/>
      <c r="FY157" s="154"/>
      <c r="FZ157" s="154"/>
      <c r="GA157" s="154"/>
      <c r="GB157" s="154"/>
      <c r="GC157" s="154"/>
      <c r="GD157" s="154"/>
      <c r="GE157" s="154"/>
      <c r="GF157" s="154"/>
      <c r="GG157" s="154"/>
      <c r="GH157" s="154"/>
      <c r="GI157" s="154"/>
      <c r="GJ157" s="154"/>
      <c r="GK157" s="154"/>
      <c r="GL157" s="154"/>
      <c r="GM157" s="154"/>
      <c r="GN157" s="154"/>
      <c r="GO157" s="154"/>
      <c r="GP157" s="154"/>
      <c r="GQ157" s="154"/>
      <c r="GR157" s="154"/>
      <c r="GS157" s="154"/>
      <c r="GT157" s="154"/>
      <c r="GU157" s="154"/>
      <c r="GV157" s="154"/>
      <c r="GW157" s="154"/>
      <c r="GX157" s="154"/>
      <c r="GY157" s="154"/>
      <c r="GZ157" s="154"/>
      <c r="HA157" s="154"/>
      <c r="HB157" s="154"/>
      <c r="HC157" s="154"/>
      <c r="HD157" s="154"/>
      <c r="HE157" s="154"/>
      <c r="HF157" s="154"/>
      <c r="HG157" s="154"/>
      <c r="HH157" s="154"/>
      <c r="HI157" s="154"/>
      <c r="HJ157" s="154"/>
      <c r="HK157" s="154"/>
      <c r="HL157" s="154"/>
      <c r="HM157" s="154"/>
      <c r="HN157" s="154"/>
      <c r="HO157" s="154"/>
      <c r="HP157" s="154"/>
      <c r="HQ157" s="154"/>
      <c r="HR157" s="154"/>
      <c r="HS157" s="154"/>
      <c r="HT157" s="154"/>
      <c r="HU157" s="154"/>
      <c r="HV157" s="154"/>
      <c r="HW157" s="154"/>
      <c r="HX157" s="154"/>
      <c r="HY157" s="154"/>
      <c r="HZ157" s="154"/>
      <c r="IA157" s="154"/>
      <c r="IB157" s="154"/>
      <c r="IC157" s="154"/>
      <c r="ID157" s="154"/>
      <c r="IE157" s="154"/>
      <c r="IF157" s="154"/>
      <c r="IG157" s="154"/>
      <c r="IH157" s="154"/>
      <c r="II157" s="154"/>
      <c r="IJ157" s="154"/>
      <c r="IK157" s="154"/>
      <c r="IL157" s="154"/>
      <c r="IM157" s="154"/>
      <c r="IN157" s="154"/>
      <c r="IO157" s="154"/>
      <c r="IP157" s="154"/>
      <c r="IQ157" s="154"/>
      <c r="IR157" s="154"/>
      <c r="IS157" s="154"/>
      <c r="IT157" s="154"/>
      <c r="IU157" s="154"/>
      <c r="IV157" s="154"/>
    </row>
    <row r="158" spans="1:256" s="110" customFormat="1" ht="3.75" customHeight="1">
      <c r="A158" s="104"/>
      <c r="B158" s="105"/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8"/>
      <c r="AT158" s="8"/>
      <c r="AU158" s="8"/>
      <c r="AV158" s="8"/>
      <c r="AW158" s="8"/>
      <c r="AX158" s="8"/>
      <c r="AY158" s="45"/>
      <c r="AZ158" s="45"/>
      <c r="BA158" s="45"/>
      <c r="BH158" s="45"/>
      <c r="BO158" s="45"/>
      <c r="BV158" s="45"/>
      <c r="BW158" s="45"/>
      <c r="CH158" s="45"/>
      <c r="CO158" s="45"/>
      <c r="CV158" s="45"/>
      <c r="CW158" s="47"/>
      <c r="CX158" s="47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S158" s="154"/>
      <c r="FT158" s="154"/>
      <c r="FU158" s="154"/>
      <c r="FV158" s="154"/>
      <c r="FW158" s="154"/>
      <c r="FX158" s="154"/>
      <c r="FY158" s="154"/>
      <c r="FZ158" s="154"/>
      <c r="GA158" s="154"/>
      <c r="GB158" s="154"/>
      <c r="GC158" s="154"/>
      <c r="GD158" s="154"/>
      <c r="GE158" s="154"/>
      <c r="GF158" s="154"/>
      <c r="GG158" s="154"/>
      <c r="GH158" s="154"/>
      <c r="GI158" s="154"/>
      <c r="GJ158" s="154"/>
      <c r="GK158" s="154"/>
      <c r="GL158" s="154"/>
      <c r="GM158" s="154"/>
      <c r="GN158" s="154"/>
      <c r="GO158" s="154"/>
      <c r="GP158" s="154"/>
      <c r="GQ158" s="154"/>
      <c r="GR158" s="154"/>
      <c r="GS158" s="154"/>
      <c r="GT158" s="154"/>
      <c r="GU158" s="154"/>
      <c r="GV158" s="154"/>
      <c r="GW158" s="154"/>
      <c r="GX158" s="154"/>
      <c r="GY158" s="154"/>
      <c r="GZ158" s="154"/>
      <c r="HA158" s="154"/>
      <c r="HB158" s="154"/>
      <c r="HC158" s="154"/>
      <c r="HD158" s="154"/>
      <c r="HE158" s="154"/>
      <c r="HF158" s="154"/>
      <c r="HG158" s="154"/>
      <c r="HH158" s="154"/>
      <c r="HI158" s="154"/>
      <c r="HJ158" s="154"/>
      <c r="HK158" s="154"/>
      <c r="HL158" s="154"/>
      <c r="HM158" s="154"/>
      <c r="HN158" s="154"/>
      <c r="HO158" s="154"/>
      <c r="HP158" s="154"/>
      <c r="HQ158" s="154"/>
      <c r="HR158" s="154"/>
      <c r="HS158" s="154"/>
      <c r="HT158" s="154"/>
      <c r="HU158" s="154"/>
      <c r="HV158" s="154"/>
      <c r="HW158" s="154"/>
      <c r="HX158" s="154"/>
      <c r="HY158" s="154"/>
      <c r="HZ158" s="154"/>
      <c r="IA158" s="154"/>
      <c r="IB158" s="154"/>
      <c r="IC158" s="154"/>
      <c r="ID158" s="154"/>
      <c r="IE158" s="154"/>
      <c r="IF158" s="154"/>
      <c r="IG158" s="154"/>
      <c r="IH158" s="154"/>
      <c r="II158" s="154"/>
      <c r="IJ158" s="154"/>
      <c r="IK158" s="154"/>
      <c r="IL158" s="154"/>
      <c r="IM158" s="154"/>
      <c r="IN158" s="154"/>
      <c r="IO158" s="154"/>
      <c r="IP158" s="154"/>
      <c r="IQ158" s="154"/>
      <c r="IR158" s="154"/>
      <c r="IS158" s="154"/>
      <c r="IT158" s="154"/>
      <c r="IU158" s="154"/>
      <c r="IV158" s="154"/>
    </row>
    <row r="159" spans="1:256" s="110" customFormat="1" ht="3.75" customHeight="1">
      <c r="A159" s="104"/>
      <c r="B159" s="105"/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8"/>
      <c r="AT159" s="8"/>
      <c r="AU159" s="8"/>
      <c r="AV159" s="8"/>
      <c r="AW159" s="8"/>
      <c r="AX159" s="8"/>
      <c r="AY159" s="45"/>
      <c r="AZ159" s="45"/>
      <c r="BA159" s="45"/>
      <c r="BH159" s="45"/>
      <c r="BI159" s="140">
        <v>16.5</v>
      </c>
      <c r="BJ159" s="140"/>
      <c r="BK159" s="140"/>
      <c r="BL159" s="140"/>
      <c r="BM159" s="140"/>
      <c r="BN159" s="140"/>
      <c r="BO159" s="45"/>
      <c r="BV159" s="47"/>
      <c r="BW159" s="47"/>
      <c r="CH159" s="45"/>
      <c r="CI159" s="140">
        <f>BI159</f>
        <v>16.5</v>
      </c>
      <c r="CJ159" s="140"/>
      <c r="CK159" s="140"/>
      <c r="CL159" s="140"/>
      <c r="CM159" s="140"/>
      <c r="CN159" s="140"/>
      <c r="CO159" s="45"/>
      <c r="CV159" s="45"/>
      <c r="CW159" s="47"/>
      <c r="CX159" s="47"/>
      <c r="CY159" s="8"/>
      <c r="CZ159" s="8"/>
      <c r="DA159" s="8"/>
      <c r="DB159" s="8"/>
      <c r="DC159" s="8"/>
      <c r="DD159" s="8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64"/>
      <c r="DP159" s="109"/>
      <c r="DQ159" s="109"/>
      <c r="DR159" s="109"/>
      <c r="DS159" s="109"/>
      <c r="DT159" s="109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S159" s="154"/>
      <c r="FT159" s="154"/>
      <c r="FU159" s="154"/>
      <c r="FV159" s="154"/>
      <c r="FW159" s="154"/>
      <c r="FX159" s="154"/>
      <c r="FY159" s="154"/>
      <c r="FZ159" s="154"/>
      <c r="GA159" s="154"/>
      <c r="GB159" s="154"/>
      <c r="GC159" s="154"/>
      <c r="GD159" s="154"/>
      <c r="GE159" s="154"/>
      <c r="GF159" s="154"/>
      <c r="GG159" s="154"/>
      <c r="GH159" s="154"/>
      <c r="GI159" s="154"/>
      <c r="GJ159" s="154"/>
      <c r="GK159" s="154"/>
      <c r="GL159" s="154"/>
      <c r="GM159" s="154"/>
      <c r="GN159" s="154"/>
      <c r="GO159" s="154"/>
      <c r="GP159" s="154"/>
      <c r="GQ159" s="154"/>
      <c r="GR159" s="154"/>
      <c r="GS159" s="154"/>
      <c r="GT159" s="154"/>
      <c r="GU159" s="154"/>
      <c r="GV159" s="154"/>
      <c r="GW159" s="154"/>
      <c r="GX159" s="154"/>
      <c r="GY159" s="154"/>
      <c r="GZ159" s="154"/>
      <c r="HA159" s="154"/>
      <c r="HB159" s="154"/>
      <c r="HC159" s="154"/>
      <c r="HD159" s="154"/>
      <c r="HE159" s="154"/>
      <c r="HF159" s="154"/>
      <c r="HG159" s="154"/>
      <c r="HH159" s="154"/>
      <c r="HI159" s="154"/>
      <c r="HJ159" s="154"/>
      <c r="HK159" s="154"/>
      <c r="HL159" s="154"/>
      <c r="HM159" s="154"/>
      <c r="HN159" s="154"/>
      <c r="HO159" s="154"/>
      <c r="HP159" s="154"/>
      <c r="HQ159" s="154"/>
      <c r="HR159" s="154"/>
      <c r="HS159" s="154"/>
      <c r="HT159" s="154"/>
      <c r="HU159" s="154"/>
      <c r="HV159" s="154"/>
      <c r="HW159" s="154"/>
      <c r="HX159" s="154"/>
      <c r="HY159" s="154"/>
      <c r="HZ159" s="154"/>
      <c r="IA159" s="154"/>
      <c r="IB159" s="154"/>
      <c r="IC159" s="154"/>
      <c r="ID159" s="154"/>
      <c r="IE159" s="154"/>
      <c r="IF159" s="154"/>
      <c r="IG159" s="154"/>
      <c r="IH159" s="154"/>
      <c r="II159" s="154"/>
      <c r="IJ159" s="154"/>
      <c r="IK159" s="154"/>
      <c r="IL159" s="154"/>
      <c r="IM159" s="154"/>
      <c r="IN159" s="154"/>
      <c r="IO159" s="154"/>
      <c r="IP159" s="154"/>
      <c r="IQ159" s="154"/>
      <c r="IR159" s="154"/>
      <c r="IS159" s="154"/>
      <c r="IT159" s="154"/>
      <c r="IU159" s="154"/>
      <c r="IV159" s="154"/>
    </row>
    <row r="160" spans="1:256" s="110" customFormat="1" ht="3.75" customHeight="1">
      <c r="A160" s="104"/>
      <c r="B160" s="105"/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8"/>
      <c r="AT160" s="8"/>
      <c r="AU160" s="8"/>
      <c r="AV160" s="8"/>
      <c r="AW160" s="8"/>
      <c r="AX160" s="8"/>
      <c r="AY160" s="45"/>
      <c r="AZ160" s="45"/>
      <c r="BA160" s="45"/>
      <c r="BH160" s="45"/>
      <c r="BI160" s="140"/>
      <c r="BJ160" s="140"/>
      <c r="BK160" s="140"/>
      <c r="BL160" s="140"/>
      <c r="BM160" s="140"/>
      <c r="BN160" s="140"/>
      <c r="BO160" s="45"/>
      <c r="BQ160" s="140">
        <v>132</v>
      </c>
      <c r="BR160" s="140"/>
      <c r="BS160" s="140"/>
      <c r="BT160" s="140"/>
      <c r="BU160" s="140"/>
      <c r="BV160" s="140"/>
      <c r="BW160" s="47"/>
      <c r="CB160" s="140">
        <v>132</v>
      </c>
      <c r="CC160" s="140"/>
      <c r="CD160" s="140"/>
      <c r="CE160" s="140"/>
      <c r="CF160" s="140"/>
      <c r="CG160" s="140"/>
      <c r="CH160" s="45"/>
      <c r="CI160" s="140"/>
      <c r="CJ160" s="140"/>
      <c r="CK160" s="140"/>
      <c r="CL160" s="140"/>
      <c r="CM160" s="140"/>
      <c r="CN160" s="140"/>
      <c r="CO160" s="45"/>
      <c r="CV160" s="45"/>
      <c r="CW160" s="47"/>
      <c r="CX160" s="47"/>
      <c r="CY160" s="8"/>
      <c r="CZ160" s="140">
        <v>33</v>
      </c>
      <c r="DA160" s="140"/>
      <c r="DB160" s="140"/>
      <c r="DC160" s="140"/>
      <c r="DD160" s="140"/>
      <c r="DE160" s="140"/>
      <c r="DF160" s="45"/>
      <c r="DG160" s="45"/>
      <c r="DH160" s="45"/>
      <c r="DI160" s="45"/>
      <c r="DJ160" s="45"/>
      <c r="DK160" s="45"/>
      <c r="DL160" s="45"/>
      <c r="DM160" s="45"/>
      <c r="DN160" s="45"/>
      <c r="DO160" s="109"/>
      <c r="DP160" s="109"/>
      <c r="DQ160" s="109"/>
      <c r="DR160" s="109"/>
      <c r="DS160" s="109"/>
      <c r="DT160" s="109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S160" s="154"/>
      <c r="FT160" s="154"/>
      <c r="FU160" s="154"/>
      <c r="FV160" s="154"/>
      <c r="FW160" s="154"/>
      <c r="FX160" s="154"/>
      <c r="FY160" s="154"/>
      <c r="FZ160" s="154"/>
      <c r="GA160" s="154"/>
      <c r="GB160" s="154"/>
      <c r="GC160" s="154"/>
      <c r="GD160" s="154"/>
      <c r="GE160" s="154"/>
      <c r="GF160" s="154"/>
      <c r="GG160" s="154"/>
      <c r="GH160" s="154"/>
      <c r="GI160" s="154"/>
      <c r="GJ160" s="154"/>
      <c r="GK160" s="154"/>
      <c r="GL160" s="154"/>
      <c r="GM160" s="154"/>
      <c r="GN160" s="154"/>
      <c r="GO160" s="154"/>
      <c r="GP160" s="154"/>
      <c r="GQ160" s="154"/>
      <c r="GR160" s="154"/>
      <c r="GS160" s="154"/>
      <c r="GT160" s="154"/>
      <c r="GU160" s="154"/>
      <c r="GV160" s="154"/>
      <c r="GW160" s="154"/>
      <c r="GX160" s="154"/>
      <c r="GY160" s="154"/>
      <c r="GZ160" s="154"/>
      <c r="HA160" s="154"/>
      <c r="HB160" s="154"/>
      <c r="HC160" s="154"/>
      <c r="HD160" s="154"/>
      <c r="HE160" s="154"/>
      <c r="HF160" s="154"/>
      <c r="HG160" s="154"/>
      <c r="HH160" s="154"/>
      <c r="HI160" s="154"/>
      <c r="HJ160" s="154"/>
      <c r="HK160" s="154"/>
      <c r="HL160" s="154"/>
      <c r="HM160" s="154"/>
      <c r="HN160" s="154"/>
      <c r="HO160" s="154"/>
      <c r="HP160" s="154"/>
      <c r="HQ160" s="154"/>
      <c r="HR160" s="154"/>
      <c r="HS160" s="154"/>
      <c r="HT160" s="154"/>
      <c r="HU160" s="154"/>
      <c r="HV160" s="154"/>
      <c r="HW160" s="154"/>
      <c r="HX160" s="154"/>
      <c r="HY160" s="154"/>
      <c r="HZ160" s="154"/>
      <c r="IA160" s="154"/>
      <c r="IB160" s="154"/>
      <c r="IC160" s="154"/>
      <c r="ID160" s="154"/>
      <c r="IE160" s="154"/>
      <c r="IF160" s="154"/>
      <c r="IG160" s="154"/>
      <c r="IH160" s="154"/>
      <c r="II160" s="154"/>
      <c r="IJ160" s="154"/>
      <c r="IK160" s="154"/>
      <c r="IL160" s="154"/>
      <c r="IM160" s="154"/>
      <c r="IN160" s="154"/>
      <c r="IO160" s="154"/>
      <c r="IP160" s="154"/>
      <c r="IQ160" s="154"/>
      <c r="IR160" s="154"/>
      <c r="IS160" s="154"/>
      <c r="IT160" s="154"/>
      <c r="IU160" s="154"/>
      <c r="IV160" s="154"/>
    </row>
    <row r="161" spans="1:256" s="110" customFormat="1" ht="3.75" customHeight="1">
      <c r="A161" s="104"/>
      <c r="B161" s="105"/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140">
        <v>33</v>
      </c>
      <c r="AT161" s="140"/>
      <c r="AU161" s="140"/>
      <c r="AV161" s="140"/>
      <c r="AW161" s="140"/>
      <c r="AX161" s="140"/>
      <c r="AY161" s="45"/>
      <c r="AZ161" s="45"/>
      <c r="BA161" s="45"/>
      <c r="BB161" s="140">
        <v>132</v>
      </c>
      <c r="BC161" s="140"/>
      <c r="BD161" s="140"/>
      <c r="BE161" s="140"/>
      <c r="BF161" s="140"/>
      <c r="BG161" s="140"/>
      <c r="BH161" s="45"/>
      <c r="BI161" s="140"/>
      <c r="BJ161" s="140"/>
      <c r="BK161" s="140"/>
      <c r="BL161" s="140"/>
      <c r="BM161" s="140"/>
      <c r="BN161" s="140"/>
      <c r="BO161" s="45"/>
      <c r="BP161" s="8"/>
      <c r="BQ161" s="140"/>
      <c r="BR161" s="140"/>
      <c r="BS161" s="140"/>
      <c r="BT161" s="140"/>
      <c r="BU161" s="140"/>
      <c r="BV161" s="140"/>
      <c r="BW161" s="47"/>
      <c r="BX161" s="47"/>
      <c r="BY161" s="47"/>
      <c r="BZ161" s="47"/>
      <c r="CA161" s="47"/>
      <c r="CB161" s="140"/>
      <c r="CC161" s="140"/>
      <c r="CD161" s="140"/>
      <c r="CE161" s="140"/>
      <c r="CF161" s="140"/>
      <c r="CG161" s="140"/>
      <c r="CH161" s="45"/>
      <c r="CI161" s="140"/>
      <c r="CJ161" s="140"/>
      <c r="CK161" s="140"/>
      <c r="CL161" s="140"/>
      <c r="CM161" s="140"/>
      <c r="CN161" s="140"/>
      <c r="CO161" s="45"/>
      <c r="CP161" s="140">
        <v>132</v>
      </c>
      <c r="CQ161" s="140"/>
      <c r="CR161" s="140"/>
      <c r="CS161" s="140"/>
      <c r="CT161" s="140"/>
      <c r="CU161" s="140"/>
      <c r="CV161" s="45"/>
      <c r="CW161" s="45"/>
      <c r="CX161" s="45"/>
      <c r="CZ161" s="140"/>
      <c r="DA161" s="140"/>
      <c r="DB161" s="140"/>
      <c r="DC161" s="140"/>
      <c r="DD161" s="140"/>
      <c r="DE161" s="140"/>
      <c r="DF161" s="45"/>
      <c r="DG161" s="45"/>
      <c r="DH161" s="45"/>
      <c r="DI161" s="45"/>
      <c r="DJ161" s="45"/>
      <c r="DK161" s="45"/>
      <c r="DL161" s="45"/>
      <c r="DM161" s="45"/>
      <c r="DN161" s="45"/>
      <c r="DO161" s="109"/>
      <c r="DP161" s="109"/>
      <c r="DQ161" s="109"/>
      <c r="DR161" s="109"/>
      <c r="DS161" s="109"/>
      <c r="DT161" s="109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S161" s="154"/>
      <c r="FT161" s="154"/>
      <c r="FU161" s="154"/>
      <c r="FV161" s="154"/>
      <c r="FW161" s="154"/>
      <c r="FX161" s="154"/>
      <c r="FY161" s="154"/>
      <c r="FZ161" s="154"/>
      <c r="GA161" s="154"/>
      <c r="GB161" s="154"/>
      <c r="GC161" s="154"/>
      <c r="GD161" s="154"/>
      <c r="GE161" s="154"/>
      <c r="GF161" s="154"/>
      <c r="GG161" s="154"/>
      <c r="GH161" s="154"/>
      <c r="GI161" s="154"/>
      <c r="GJ161" s="154"/>
      <c r="GK161" s="154"/>
      <c r="GL161" s="154"/>
      <c r="GM161" s="154"/>
      <c r="GN161" s="154"/>
      <c r="GO161" s="154"/>
      <c r="GP161" s="154"/>
      <c r="GQ161" s="154"/>
      <c r="GR161" s="154"/>
      <c r="GS161" s="154"/>
      <c r="GT161" s="154"/>
      <c r="GU161" s="154"/>
      <c r="GV161" s="154"/>
      <c r="GW161" s="154"/>
      <c r="GX161" s="154"/>
      <c r="GY161" s="154"/>
      <c r="GZ161" s="154"/>
      <c r="HA161" s="154"/>
      <c r="HB161" s="154"/>
      <c r="HC161" s="154"/>
      <c r="HD161" s="154"/>
      <c r="HE161" s="154"/>
      <c r="HF161" s="154"/>
      <c r="HG161" s="154"/>
      <c r="HH161" s="154"/>
      <c r="HI161" s="154"/>
      <c r="HJ161" s="154"/>
      <c r="HK161" s="154"/>
      <c r="HL161" s="154"/>
      <c r="HM161" s="154"/>
      <c r="HN161" s="154"/>
      <c r="HO161" s="154"/>
      <c r="HP161" s="154"/>
      <c r="HQ161" s="154"/>
      <c r="HR161" s="154"/>
      <c r="HS161" s="154"/>
      <c r="HT161" s="154"/>
      <c r="HU161" s="154"/>
      <c r="HV161" s="154"/>
      <c r="HW161" s="154"/>
      <c r="HX161" s="154"/>
      <c r="HY161" s="154"/>
      <c r="HZ161" s="154"/>
      <c r="IA161" s="154"/>
      <c r="IB161" s="154"/>
      <c r="IC161" s="154"/>
      <c r="ID161" s="154"/>
      <c r="IE161" s="154"/>
      <c r="IF161" s="154"/>
      <c r="IG161" s="154"/>
      <c r="IH161" s="154"/>
      <c r="II161" s="154"/>
      <c r="IJ161" s="154"/>
      <c r="IK161" s="154"/>
      <c r="IL161" s="154"/>
      <c r="IM161" s="154"/>
      <c r="IN161" s="154"/>
      <c r="IO161" s="154"/>
      <c r="IP161" s="154"/>
      <c r="IQ161" s="154"/>
      <c r="IR161" s="154"/>
      <c r="IS161" s="154"/>
      <c r="IT161" s="154"/>
      <c r="IU161" s="154"/>
      <c r="IV161" s="154"/>
    </row>
    <row r="162" spans="1:256" s="110" customFormat="1" ht="3.75" customHeight="1">
      <c r="A162" s="104"/>
      <c r="B162" s="105"/>
      <c r="C162" s="44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8"/>
      <c r="AA162" s="8"/>
      <c r="AB162" s="8"/>
      <c r="AC162" s="8"/>
      <c r="AD162" s="8"/>
      <c r="AE162" s="8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140"/>
      <c r="AT162" s="140"/>
      <c r="AU162" s="140"/>
      <c r="AV162" s="140"/>
      <c r="AW162" s="140"/>
      <c r="AX162" s="140"/>
      <c r="AY162" s="45"/>
      <c r="AZ162" s="45"/>
      <c r="BA162" s="45"/>
      <c r="BB162" s="140"/>
      <c r="BC162" s="140"/>
      <c r="BD162" s="140"/>
      <c r="BE162" s="140"/>
      <c r="BF162" s="140"/>
      <c r="BG162" s="140"/>
      <c r="BH162" s="45"/>
      <c r="BO162" s="45"/>
      <c r="BQ162" s="140"/>
      <c r="BR162" s="140"/>
      <c r="BS162" s="140"/>
      <c r="BT162" s="140"/>
      <c r="BU162" s="140"/>
      <c r="BV162" s="140"/>
      <c r="BW162" s="8"/>
      <c r="BX162" s="8"/>
      <c r="BY162" s="8"/>
      <c r="BZ162" s="8"/>
      <c r="CA162" s="8"/>
      <c r="CB162" s="140"/>
      <c r="CC162" s="140"/>
      <c r="CD162" s="140"/>
      <c r="CE162" s="140"/>
      <c r="CF162" s="140"/>
      <c r="CG162" s="140"/>
      <c r="CH162" s="45"/>
      <c r="CO162" s="45"/>
      <c r="CP162" s="140"/>
      <c r="CQ162" s="140"/>
      <c r="CR162" s="140"/>
      <c r="CS162" s="140"/>
      <c r="CT162" s="140"/>
      <c r="CU162" s="140"/>
      <c r="CV162" s="45"/>
      <c r="CW162" s="45"/>
      <c r="CX162" s="45"/>
      <c r="CZ162" s="140"/>
      <c r="DA162" s="140"/>
      <c r="DB162" s="140"/>
      <c r="DC162" s="140"/>
      <c r="DD162" s="140"/>
      <c r="DE162" s="140"/>
      <c r="DF162" s="45"/>
      <c r="DG162" s="45"/>
      <c r="DH162" s="45"/>
      <c r="DI162" s="45"/>
      <c r="DJ162" s="45"/>
      <c r="DK162" s="45"/>
      <c r="DL162" s="45"/>
      <c r="DM162" s="45"/>
      <c r="DN162" s="45"/>
      <c r="DO162" s="8"/>
      <c r="DP162" s="8"/>
      <c r="DQ162" s="8"/>
      <c r="DR162" s="8"/>
      <c r="DS162" s="8"/>
      <c r="DT162" s="8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S162" s="154"/>
      <c r="FT162" s="154"/>
      <c r="FU162" s="154"/>
      <c r="FV162" s="154"/>
      <c r="FW162" s="154"/>
      <c r="FX162" s="154"/>
      <c r="FY162" s="154"/>
      <c r="FZ162" s="154"/>
      <c r="GA162" s="154"/>
      <c r="GB162" s="154"/>
      <c r="GC162" s="154"/>
      <c r="GD162" s="154"/>
      <c r="GE162" s="154"/>
      <c r="GF162" s="154"/>
      <c r="GG162" s="154"/>
      <c r="GH162" s="154"/>
      <c r="GI162" s="154"/>
      <c r="GJ162" s="154"/>
      <c r="GK162" s="154"/>
      <c r="GL162" s="154"/>
      <c r="GM162" s="154"/>
      <c r="GN162" s="154"/>
      <c r="GO162" s="154"/>
      <c r="GP162" s="154"/>
      <c r="GQ162" s="154"/>
      <c r="GR162" s="154"/>
      <c r="GS162" s="154"/>
      <c r="GT162" s="154"/>
      <c r="GU162" s="154"/>
      <c r="GV162" s="154"/>
      <c r="GW162" s="154"/>
      <c r="GX162" s="154"/>
      <c r="GY162" s="154"/>
      <c r="GZ162" s="154"/>
      <c r="HA162" s="154"/>
      <c r="HB162" s="154"/>
      <c r="HC162" s="154"/>
      <c r="HD162" s="154"/>
      <c r="HE162" s="154"/>
      <c r="HF162" s="154"/>
      <c r="HG162" s="154"/>
      <c r="HH162" s="154"/>
      <c r="HI162" s="154"/>
      <c r="HJ162" s="154"/>
      <c r="HK162" s="154"/>
      <c r="HL162" s="154"/>
      <c r="HM162" s="154"/>
      <c r="HN162" s="154"/>
      <c r="HO162" s="154"/>
      <c r="HP162" s="154"/>
      <c r="HQ162" s="154"/>
      <c r="HR162" s="154"/>
      <c r="HS162" s="154"/>
      <c r="HT162" s="154"/>
      <c r="HU162" s="154"/>
      <c r="HV162" s="154"/>
      <c r="HW162" s="154"/>
      <c r="HX162" s="154"/>
      <c r="HY162" s="154"/>
      <c r="HZ162" s="154"/>
      <c r="IA162" s="154"/>
      <c r="IB162" s="154"/>
      <c r="IC162" s="154"/>
      <c r="ID162" s="154"/>
      <c r="IE162" s="154"/>
      <c r="IF162" s="154"/>
      <c r="IG162" s="154"/>
      <c r="IH162" s="154"/>
      <c r="II162" s="154"/>
      <c r="IJ162" s="154"/>
      <c r="IK162" s="154"/>
      <c r="IL162" s="154"/>
      <c r="IM162" s="154"/>
      <c r="IN162" s="154"/>
      <c r="IO162" s="154"/>
      <c r="IP162" s="154"/>
      <c r="IQ162" s="154"/>
      <c r="IR162" s="154"/>
      <c r="IS162" s="154"/>
      <c r="IT162" s="154"/>
      <c r="IU162" s="154"/>
      <c r="IV162" s="154"/>
    </row>
    <row r="163" spans="1:256" s="110" customFormat="1" ht="3.75" customHeight="1">
      <c r="A163" s="104"/>
      <c r="B163" s="105"/>
      <c r="C163" s="44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8"/>
      <c r="AA163" s="8"/>
      <c r="AB163" s="8"/>
      <c r="AC163" s="8"/>
      <c r="AD163" s="8"/>
      <c r="AE163" s="8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140"/>
      <c r="AT163" s="140"/>
      <c r="AU163" s="140"/>
      <c r="AV163" s="140"/>
      <c r="AW163" s="140"/>
      <c r="AX163" s="140"/>
      <c r="AY163" s="45"/>
      <c r="AZ163" s="45"/>
      <c r="BA163" s="45"/>
      <c r="BB163" s="140"/>
      <c r="BC163" s="140"/>
      <c r="BD163" s="140"/>
      <c r="BE163" s="140"/>
      <c r="BF163" s="140"/>
      <c r="BG163" s="140"/>
      <c r="BH163" s="45"/>
      <c r="BO163" s="45"/>
      <c r="BV163" s="8"/>
      <c r="BW163" s="8"/>
      <c r="BX163" s="8"/>
      <c r="BY163" s="8"/>
      <c r="BZ163" s="8"/>
      <c r="CA163" s="8"/>
      <c r="CH163" s="45"/>
      <c r="CO163" s="45"/>
      <c r="CP163" s="140"/>
      <c r="CQ163" s="140"/>
      <c r="CR163" s="140"/>
      <c r="CS163" s="140"/>
      <c r="CT163" s="140"/>
      <c r="CU163" s="140"/>
      <c r="CV163" s="45"/>
      <c r="CW163" s="45"/>
      <c r="CX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8"/>
      <c r="DP163" s="8"/>
      <c r="DQ163" s="8"/>
      <c r="DR163" s="8"/>
      <c r="DS163" s="8"/>
      <c r="DT163" s="8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S163" s="154"/>
      <c r="FT163" s="154"/>
      <c r="FU163" s="154"/>
      <c r="FV163" s="154"/>
      <c r="FW163" s="154"/>
      <c r="FX163" s="154"/>
      <c r="FY163" s="154"/>
      <c r="FZ163" s="154"/>
      <c r="GA163" s="154"/>
      <c r="GB163" s="154"/>
      <c r="GC163" s="154"/>
      <c r="GD163" s="154"/>
      <c r="GE163" s="154"/>
      <c r="GF163" s="154"/>
      <c r="GG163" s="154"/>
      <c r="GH163" s="154"/>
      <c r="GI163" s="154"/>
      <c r="GJ163" s="154"/>
      <c r="GK163" s="154"/>
      <c r="GL163" s="154"/>
      <c r="GM163" s="154"/>
      <c r="GN163" s="154"/>
      <c r="GO163" s="154"/>
      <c r="GP163" s="154"/>
      <c r="GQ163" s="154"/>
      <c r="GR163" s="154"/>
      <c r="GS163" s="154"/>
      <c r="GT163" s="154"/>
      <c r="GU163" s="154"/>
      <c r="GV163" s="154"/>
      <c r="GW163" s="154"/>
      <c r="GX163" s="154"/>
      <c r="GY163" s="154"/>
      <c r="GZ163" s="154"/>
      <c r="HA163" s="154"/>
      <c r="HB163" s="154"/>
      <c r="HC163" s="154"/>
      <c r="HD163" s="154"/>
      <c r="HE163" s="154"/>
      <c r="HF163" s="154"/>
      <c r="HG163" s="154"/>
      <c r="HH163" s="154"/>
      <c r="HI163" s="154"/>
      <c r="HJ163" s="154"/>
      <c r="HK163" s="154"/>
      <c r="HL163" s="154"/>
      <c r="HM163" s="154"/>
      <c r="HN163" s="154"/>
      <c r="HO163" s="154"/>
      <c r="HP163" s="154"/>
      <c r="HQ163" s="154"/>
      <c r="HR163" s="154"/>
      <c r="HS163" s="154"/>
      <c r="HT163" s="154"/>
      <c r="HU163" s="154"/>
      <c r="HV163" s="154"/>
      <c r="HW163" s="154"/>
      <c r="HX163" s="154"/>
      <c r="HY163" s="154"/>
      <c r="HZ163" s="154"/>
      <c r="IA163" s="154"/>
      <c r="IB163" s="154"/>
      <c r="IC163" s="154"/>
      <c r="ID163" s="154"/>
      <c r="IE163" s="154"/>
      <c r="IF163" s="154"/>
      <c r="IG163" s="154"/>
      <c r="IH163" s="154"/>
      <c r="II163" s="154"/>
      <c r="IJ163" s="154"/>
      <c r="IK163" s="154"/>
      <c r="IL163" s="154"/>
      <c r="IM163" s="154"/>
      <c r="IN163" s="154"/>
      <c r="IO163" s="154"/>
      <c r="IP163" s="154"/>
      <c r="IQ163" s="154"/>
      <c r="IR163" s="154"/>
      <c r="IS163" s="154"/>
      <c r="IT163" s="154"/>
      <c r="IU163" s="154"/>
      <c r="IV163" s="154"/>
    </row>
    <row r="164" spans="1:256" s="110" customFormat="1" ht="3.75" customHeight="1">
      <c r="A164" s="104"/>
      <c r="B164" s="105"/>
      <c r="C164" s="44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8"/>
      <c r="AA164" s="8"/>
      <c r="AB164" s="8"/>
      <c r="AC164" s="8"/>
      <c r="AD164" s="8"/>
      <c r="AE164" s="8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H164" s="45"/>
      <c r="BI164" s="45"/>
      <c r="BJ164" s="45"/>
      <c r="BK164" s="45"/>
      <c r="BL164" s="45"/>
      <c r="BM164" s="45"/>
      <c r="BN164" s="45"/>
      <c r="BO164" s="45"/>
      <c r="BV164" s="8"/>
      <c r="BW164" s="8"/>
      <c r="BX164" s="8"/>
      <c r="BY164" s="8"/>
      <c r="BZ164" s="8"/>
      <c r="CA164" s="8"/>
      <c r="CH164" s="45"/>
      <c r="CI164" s="45"/>
      <c r="CJ164" s="45"/>
      <c r="CK164" s="45"/>
      <c r="CL164" s="45"/>
      <c r="CM164" s="45"/>
      <c r="CN164" s="45"/>
      <c r="CO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8"/>
      <c r="DP164" s="8"/>
      <c r="DQ164" s="8"/>
      <c r="DR164" s="8"/>
      <c r="DS164" s="8"/>
      <c r="DT164" s="8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S164" s="154"/>
      <c r="FT164" s="154"/>
      <c r="FU164" s="154"/>
      <c r="FV164" s="154"/>
      <c r="FW164" s="154"/>
      <c r="FX164" s="154"/>
      <c r="FY164" s="154"/>
      <c r="FZ164" s="154"/>
      <c r="GA164" s="154"/>
      <c r="GB164" s="154"/>
      <c r="GC164" s="154"/>
      <c r="GD164" s="154"/>
      <c r="GE164" s="154"/>
      <c r="GF164" s="154"/>
      <c r="GG164" s="154"/>
      <c r="GH164" s="154"/>
      <c r="GI164" s="154"/>
      <c r="GJ164" s="154"/>
      <c r="GK164" s="154"/>
      <c r="GL164" s="154"/>
      <c r="GM164" s="154"/>
      <c r="GN164" s="154"/>
      <c r="GO164" s="154"/>
      <c r="GP164" s="154"/>
      <c r="GQ164" s="154"/>
      <c r="GR164" s="154"/>
      <c r="GS164" s="154"/>
      <c r="GT164" s="154"/>
      <c r="GU164" s="154"/>
      <c r="GV164" s="154"/>
      <c r="GW164" s="154"/>
      <c r="GX164" s="154"/>
      <c r="GY164" s="154"/>
      <c r="GZ164" s="154"/>
      <c r="HA164" s="154"/>
      <c r="HB164" s="154"/>
      <c r="HC164" s="154"/>
      <c r="HD164" s="154"/>
      <c r="HE164" s="154"/>
      <c r="HF164" s="154"/>
      <c r="HG164" s="154"/>
      <c r="HH164" s="154"/>
      <c r="HI164" s="154"/>
      <c r="HJ164" s="154"/>
      <c r="HK164" s="154"/>
      <c r="HL164" s="154"/>
      <c r="HM164" s="154"/>
      <c r="HN164" s="154"/>
      <c r="HO164" s="154"/>
      <c r="HP164" s="154"/>
      <c r="HQ164" s="154"/>
      <c r="HR164" s="154"/>
      <c r="HS164" s="154"/>
      <c r="HT164" s="154"/>
      <c r="HU164" s="154"/>
      <c r="HV164" s="154"/>
      <c r="HW164" s="154"/>
      <c r="HX164" s="154"/>
      <c r="HY164" s="154"/>
      <c r="HZ164" s="154"/>
      <c r="IA164" s="154"/>
      <c r="IB164" s="154"/>
      <c r="IC164" s="154"/>
      <c r="ID164" s="154"/>
      <c r="IE164" s="154"/>
      <c r="IF164" s="154"/>
      <c r="IG164" s="154"/>
      <c r="IH164" s="154"/>
      <c r="II164" s="154"/>
      <c r="IJ164" s="154"/>
      <c r="IK164" s="154"/>
      <c r="IL164" s="154"/>
      <c r="IM164" s="154"/>
      <c r="IN164" s="154"/>
      <c r="IO164" s="154"/>
      <c r="IP164" s="154"/>
      <c r="IQ164" s="154"/>
      <c r="IR164" s="154"/>
      <c r="IS164" s="154"/>
      <c r="IT164" s="154"/>
      <c r="IU164" s="154"/>
      <c r="IV164" s="154"/>
    </row>
    <row r="165" spans="3:173" ht="3.7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161">
        <f>0.33+2*1.32+0.165+0.66+0.165</f>
        <v>3.9600000000000004</v>
      </c>
      <c r="AA165" s="161"/>
      <c r="AB165" s="161"/>
      <c r="AC165" s="161"/>
      <c r="AD165" s="161"/>
      <c r="AE165" s="161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224">
        <f>BV165/BL165</f>
        <v>18.999999999999996</v>
      </c>
      <c r="AY165" s="224"/>
      <c r="AZ165" s="224"/>
      <c r="BA165" s="224"/>
      <c r="BB165" s="224"/>
      <c r="BC165" s="224"/>
      <c r="BD165" s="224"/>
      <c r="BE165" s="224" t="s">
        <v>64</v>
      </c>
      <c r="BF165" s="224"/>
      <c r="BG165" s="224"/>
      <c r="BH165" s="224"/>
      <c r="BI165" s="224"/>
      <c r="BJ165" s="224"/>
      <c r="BK165" s="119"/>
      <c r="BL165" s="224">
        <v>0.33</v>
      </c>
      <c r="BM165" s="224"/>
      <c r="BN165" s="224"/>
      <c r="BO165" s="224"/>
      <c r="BP165" s="224"/>
      <c r="BQ165" s="224"/>
      <c r="BR165" s="224"/>
      <c r="BS165" s="226" t="s">
        <v>63</v>
      </c>
      <c r="BT165" s="226"/>
      <c r="BU165" s="63"/>
      <c r="BV165" s="136">
        <f>(AS161+BB161+BI159+BQ160+CB160+CI159+CP161+CZ160)/100</f>
        <v>6.27</v>
      </c>
      <c r="BW165" s="136"/>
      <c r="BX165" s="136"/>
      <c r="BY165" s="136"/>
      <c r="BZ165" s="136"/>
      <c r="CA165" s="136"/>
      <c r="CB165" s="136"/>
      <c r="CC165" s="136"/>
      <c r="CD165" s="136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161">
        <f>BT75-Z165-BV165</f>
        <v>3.299999999999999</v>
      </c>
      <c r="DP165" s="97"/>
      <c r="DQ165" s="97"/>
      <c r="DR165" s="97"/>
      <c r="DS165" s="97"/>
      <c r="DT165" s="97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</row>
    <row r="166" spans="3:173" ht="3.75" customHeight="1">
      <c r="C166" s="44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63"/>
      <c r="Y166" s="63"/>
      <c r="Z166" s="161"/>
      <c r="AA166" s="161"/>
      <c r="AB166" s="161"/>
      <c r="AC166" s="161"/>
      <c r="AD166" s="161"/>
      <c r="AE166" s="161"/>
      <c r="AF166" s="45"/>
      <c r="AG166" s="45"/>
      <c r="AH166" s="45"/>
      <c r="AI166" s="45"/>
      <c r="AJ166" s="63"/>
      <c r="AK166" s="63"/>
      <c r="AL166" s="63"/>
      <c r="AM166" s="63"/>
      <c r="AN166" s="63"/>
      <c r="AO166" s="63"/>
      <c r="AP166" s="45"/>
      <c r="AQ166" s="45"/>
      <c r="AR166" s="45"/>
      <c r="AS166" s="45"/>
      <c r="AT166" s="45"/>
      <c r="AU166" s="45"/>
      <c r="AV166" s="45"/>
      <c r="AW166" s="45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20"/>
      <c r="BL166" s="136"/>
      <c r="BM166" s="136"/>
      <c r="BN166" s="136"/>
      <c r="BO166" s="136"/>
      <c r="BP166" s="136"/>
      <c r="BQ166" s="136"/>
      <c r="BR166" s="136"/>
      <c r="BS166" s="227"/>
      <c r="BT166" s="227"/>
      <c r="BU166" s="45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63"/>
      <c r="DK166" s="63"/>
      <c r="DL166" s="63"/>
      <c r="DM166" s="63"/>
      <c r="DN166" s="63"/>
      <c r="DO166" s="97"/>
      <c r="DP166" s="97"/>
      <c r="DQ166" s="97"/>
      <c r="DR166" s="97"/>
      <c r="DS166" s="97"/>
      <c r="DT166" s="97"/>
      <c r="DU166" s="45"/>
      <c r="DV166" s="63"/>
      <c r="DW166" s="63"/>
      <c r="DX166" s="63"/>
      <c r="DY166" s="63"/>
      <c r="DZ166" s="63"/>
      <c r="EA166" s="63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</row>
    <row r="167" spans="3:173" ht="3.75" customHeight="1">
      <c r="C167" s="4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63"/>
      <c r="Y167" s="63"/>
      <c r="Z167" s="161"/>
      <c r="AA167" s="161"/>
      <c r="AB167" s="161"/>
      <c r="AC167" s="161"/>
      <c r="AD167" s="161"/>
      <c r="AE167" s="161"/>
      <c r="AF167" s="45"/>
      <c r="AG167" s="45"/>
      <c r="AH167" s="45"/>
      <c r="AI167" s="45"/>
      <c r="AJ167" s="63"/>
      <c r="AK167" s="63"/>
      <c r="AL167" s="63"/>
      <c r="AM167" s="63"/>
      <c r="AN167" s="63"/>
      <c r="AO167" s="63"/>
      <c r="AP167" s="45"/>
      <c r="AQ167" s="45"/>
      <c r="AR167" s="45"/>
      <c r="AS167" s="45"/>
      <c r="AT167" s="45"/>
      <c r="AU167" s="45"/>
      <c r="AV167" s="45"/>
      <c r="AW167" s="4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121"/>
      <c r="BL167" s="225"/>
      <c r="BM167" s="225"/>
      <c r="BN167" s="225"/>
      <c r="BO167" s="225"/>
      <c r="BP167" s="225"/>
      <c r="BQ167" s="225"/>
      <c r="BR167" s="225"/>
      <c r="BS167" s="228"/>
      <c r="BT167" s="228"/>
      <c r="BU167" s="45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63"/>
      <c r="DK167" s="63"/>
      <c r="DL167" s="63"/>
      <c r="DM167" s="63"/>
      <c r="DN167" s="63"/>
      <c r="DO167" s="97"/>
      <c r="DP167" s="97"/>
      <c r="DQ167" s="97"/>
      <c r="DR167" s="97"/>
      <c r="DS167" s="97"/>
      <c r="DT167" s="97"/>
      <c r="DU167" s="45"/>
      <c r="DV167" s="63"/>
      <c r="DW167" s="63"/>
      <c r="DX167" s="63"/>
      <c r="DY167" s="63"/>
      <c r="DZ167" s="63"/>
      <c r="EA167" s="63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</row>
    <row r="168" spans="3:173" ht="3.75" customHeight="1">
      <c r="C168" s="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7"/>
      <c r="Y168" s="17"/>
      <c r="Z168" s="17"/>
      <c r="AA168" s="17"/>
      <c r="AB168" s="17"/>
      <c r="AC168" s="17"/>
      <c r="AD168" s="16"/>
      <c r="AE168" s="16"/>
      <c r="AF168" s="16"/>
      <c r="AG168" s="16"/>
      <c r="AH168" s="16"/>
      <c r="AI168" s="16"/>
      <c r="AJ168" s="17"/>
      <c r="AK168" s="17"/>
      <c r="AL168" s="17"/>
      <c r="AM168" s="17"/>
      <c r="AN168" s="17"/>
      <c r="AO168" s="17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1">
        <f>BT75</f>
        <v>13.53</v>
      </c>
      <c r="BW168" s="161"/>
      <c r="BX168" s="161"/>
      <c r="BY168" s="161"/>
      <c r="BZ168" s="161"/>
      <c r="CA168" s="161"/>
      <c r="CB168" s="161"/>
      <c r="CC168" s="161"/>
      <c r="CD168" s="161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7"/>
      <c r="DK168" s="17"/>
      <c r="DL168" s="17"/>
      <c r="DM168" s="17"/>
      <c r="DN168" s="17"/>
      <c r="DO168" s="17"/>
      <c r="DP168" s="16"/>
      <c r="DQ168" s="16"/>
      <c r="DR168" s="16"/>
      <c r="DS168" s="16"/>
      <c r="DT168" s="16"/>
      <c r="DU168" s="16"/>
      <c r="DV168" s="17"/>
      <c r="DW168" s="17"/>
      <c r="DX168" s="17"/>
      <c r="DY168" s="17"/>
      <c r="DZ168" s="17"/>
      <c r="EA168" s="17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</row>
    <row r="169" spans="3:173" ht="3.75" customHeight="1">
      <c r="C169" s="9"/>
      <c r="D169" s="16"/>
      <c r="E169" s="16"/>
      <c r="F169" s="16"/>
      <c r="G169" s="16"/>
      <c r="H169" s="16"/>
      <c r="I169" s="16"/>
      <c r="J169" s="16"/>
      <c r="K169" s="16"/>
      <c r="L169" s="17"/>
      <c r="M169" s="17"/>
      <c r="N169" s="17"/>
      <c r="O169" s="17"/>
      <c r="P169" s="17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8"/>
      <c r="BT169" s="18"/>
      <c r="BU169" s="18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7"/>
      <c r="EJ169" s="17"/>
      <c r="EK169" s="17"/>
      <c r="EL169" s="17"/>
      <c r="EM169" s="17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</row>
    <row r="170" spans="3:173" ht="3.75" customHeight="1">
      <c r="C170" s="9"/>
      <c r="D170" s="16"/>
      <c r="E170" s="16"/>
      <c r="F170" s="16"/>
      <c r="G170" s="16"/>
      <c r="H170" s="16"/>
      <c r="I170" s="16"/>
      <c r="J170" s="16"/>
      <c r="K170" s="16"/>
      <c r="L170" s="17"/>
      <c r="M170" s="17"/>
      <c r="N170" s="17"/>
      <c r="O170" s="17"/>
      <c r="P170" s="17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8"/>
      <c r="BT170" s="18"/>
      <c r="BU170" s="18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7"/>
      <c r="EJ170" s="17"/>
      <c r="EK170" s="17"/>
      <c r="EL170" s="17"/>
      <c r="EM170" s="17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</row>
    <row r="171" spans="3:173" ht="3.75" customHeight="1">
      <c r="C171" s="9"/>
      <c r="D171" s="16"/>
      <c r="E171" s="16"/>
      <c r="F171" s="16"/>
      <c r="G171" s="16"/>
      <c r="H171" s="16"/>
      <c r="I171" s="16"/>
      <c r="J171" s="16"/>
      <c r="K171" s="16"/>
      <c r="L171" s="17"/>
      <c r="M171" s="17"/>
      <c r="N171" s="17"/>
      <c r="O171" s="17"/>
      <c r="P171" s="17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8"/>
      <c r="BT171" s="18"/>
      <c r="BU171" s="18"/>
      <c r="BV171" s="8"/>
      <c r="BW171" s="8"/>
      <c r="BX171" s="8"/>
      <c r="BY171" s="8"/>
      <c r="BZ171" s="8"/>
      <c r="CA171" s="8"/>
      <c r="CB171" s="8"/>
      <c r="CC171" s="8"/>
      <c r="CD171" s="8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7"/>
      <c r="EJ171" s="17"/>
      <c r="EK171" s="17"/>
      <c r="EL171" s="17"/>
      <c r="EM171" s="17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</row>
    <row r="172" spans="3:173" ht="3.75" customHeight="1">
      <c r="C172" s="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2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4"/>
      <c r="EZ172" s="14"/>
      <c r="FA172" s="22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</row>
    <row r="173" spans="3:173" ht="6.75" customHeight="1">
      <c r="C173" s="24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6"/>
      <c r="AD173" s="26"/>
      <c r="AE173" s="26"/>
      <c r="AF173" s="27"/>
      <c r="AG173" s="27"/>
      <c r="AH173" s="27"/>
      <c r="AI173" s="27"/>
      <c r="AJ173" s="27"/>
      <c r="AK173" s="27"/>
      <c r="AL173" s="26"/>
      <c r="AM173" s="26"/>
      <c r="AN173" s="26"/>
      <c r="AO173" s="26"/>
      <c r="AP173" s="26"/>
      <c r="AQ173" s="26"/>
      <c r="AR173" s="26"/>
      <c r="AS173" s="27"/>
      <c r="AT173" s="27"/>
      <c r="AU173" s="27"/>
      <c r="AV173" s="27"/>
      <c r="AW173" s="27"/>
      <c r="AX173" s="27"/>
      <c r="AY173" s="27"/>
      <c r="AZ173" s="27"/>
      <c r="BA173" s="27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8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9"/>
      <c r="EZ173" s="29"/>
      <c r="FA173" s="30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</row>
    <row r="175" spans="3:174" ht="21" customHeight="1" thickBot="1">
      <c r="C175" s="206" t="s">
        <v>29</v>
      </c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2"/>
      <c r="BW175" s="72"/>
      <c r="BX175" s="72"/>
      <c r="BY175" s="72"/>
      <c r="BZ175" s="72"/>
      <c r="CA175" s="72"/>
      <c r="CB175" s="72"/>
      <c r="CC175" s="72"/>
      <c r="CD175" s="72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3"/>
    </row>
    <row r="176" spans="3:173" ht="9.75" customHeight="1">
      <c r="C176" s="246" t="s">
        <v>41</v>
      </c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8"/>
      <c r="Q176" s="74"/>
      <c r="R176" s="74"/>
      <c r="S176" s="74"/>
      <c r="T176" s="72"/>
      <c r="U176" s="75" t="s">
        <v>30</v>
      </c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2"/>
      <c r="AP176" s="72"/>
      <c r="AQ176" s="72"/>
      <c r="AR176" s="72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2"/>
      <c r="BJ176" s="92"/>
      <c r="BK176" s="92"/>
      <c r="BL176" s="92"/>
      <c r="BM176" s="92"/>
      <c r="BN176" s="157" t="s">
        <v>50</v>
      </c>
      <c r="BO176" s="157"/>
      <c r="BP176" s="157"/>
      <c r="BQ176" s="157"/>
      <c r="BR176" s="74" t="s">
        <v>1</v>
      </c>
      <c r="BS176" s="74"/>
      <c r="BT176" s="74"/>
      <c r="BU176" s="74"/>
      <c r="BV176" s="74"/>
      <c r="BW176" s="70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</row>
    <row r="177" spans="3:173" ht="9.75" customHeight="1">
      <c r="C177" s="249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1"/>
      <c r="Q177" s="77"/>
      <c r="R177" s="77"/>
      <c r="S177" s="77"/>
      <c r="T177" s="72"/>
      <c r="U177" s="75" t="s">
        <v>31</v>
      </c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2"/>
      <c r="AP177" s="72"/>
      <c r="AQ177" s="72"/>
      <c r="AR177" s="72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2"/>
      <c r="BJ177" s="78"/>
      <c r="BK177" s="78"/>
      <c r="BL177" s="78"/>
      <c r="BM177" s="78"/>
      <c r="BN177" s="158" t="s">
        <v>51</v>
      </c>
      <c r="BO177" s="158"/>
      <c r="BP177" s="158"/>
      <c r="BQ177" s="158"/>
      <c r="BR177" s="74" t="s">
        <v>1</v>
      </c>
      <c r="BS177" s="74"/>
      <c r="BT177" s="74"/>
      <c r="BU177" s="74"/>
      <c r="BV177" s="74"/>
      <c r="BW177" s="77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</row>
    <row r="178" spans="3:174" ht="9.75" customHeight="1" thickBot="1">
      <c r="C178" s="252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4"/>
      <c r="Q178" s="70"/>
      <c r="R178" s="70"/>
      <c r="S178" s="70"/>
      <c r="T178" s="72"/>
      <c r="U178" s="75" t="s">
        <v>32</v>
      </c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2"/>
      <c r="AP178" s="72"/>
      <c r="AQ178" s="72"/>
      <c r="AR178" s="72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2"/>
      <c r="BJ178" s="78"/>
      <c r="BK178" s="78"/>
      <c r="BL178" s="78"/>
      <c r="BM178" s="78"/>
      <c r="BN178" s="158" t="s">
        <v>49</v>
      </c>
      <c r="BO178" s="158"/>
      <c r="BP178" s="158"/>
      <c r="BQ178" s="158"/>
      <c r="BR178" s="74" t="s">
        <v>1</v>
      </c>
      <c r="BS178" s="74"/>
      <c r="BT178" s="74"/>
      <c r="BU178" s="74"/>
      <c r="BV178" s="74"/>
      <c r="BW178" s="70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3"/>
    </row>
    <row r="179" spans="3:173" ht="9.75" customHeight="1">
      <c r="C179" s="79"/>
      <c r="D179" s="79"/>
      <c r="E179" s="79"/>
      <c r="F179" s="79"/>
      <c r="G179" s="79"/>
      <c r="H179" s="79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2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2"/>
      <c r="AP179" s="72"/>
      <c r="AQ179" s="72"/>
      <c r="AR179" s="72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8"/>
      <c r="BJ179" s="78"/>
      <c r="BK179" s="78"/>
      <c r="BL179" s="78"/>
      <c r="BM179" s="78"/>
      <c r="BN179" s="78"/>
      <c r="BO179" s="78"/>
      <c r="BP179" s="78"/>
      <c r="BQ179" s="78"/>
      <c r="BR179" s="74"/>
      <c r="BS179" s="74"/>
      <c r="BT179" s="74"/>
      <c r="BU179" s="74"/>
      <c r="BV179" s="74"/>
      <c r="BW179" s="70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</row>
    <row r="180" spans="3:173" ht="9.75" customHeight="1" thickBot="1">
      <c r="C180" s="79"/>
      <c r="D180" s="79"/>
      <c r="E180" s="79"/>
      <c r="F180" s="79"/>
      <c r="G180" s="79"/>
      <c r="H180" s="79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2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2"/>
      <c r="AP180" s="72"/>
      <c r="AQ180" s="72"/>
      <c r="AR180" s="72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8"/>
      <c r="BJ180" s="78"/>
      <c r="BK180" s="78"/>
      <c r="BL180" s="78"/>
      <c r="BM180" s="78"/>
      <c r="BN180" s="78"/>
      <c r="BO180" s="78"/>
      <c r="BP180" s="78"/>
      <c r="BQ180" s="78"/>
      <c r="BR180" s="74"/>
      <c r="BS180" s="74"/>
      <c r="BT180" s="74"/>
      <c r="BU180" s="74"/>
      <c r="BV180" s="74"/>
      <c r="BW180" s="70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</row>
    <row r="181" spans="3:174" ht="31.5" customHeight="1" thickBot="1">
      <c r="C181" s="255" t="s">
        <v>42</v>
      </c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7"/>
      <c r="S181" s="70"/>
      <c r="T181" s="70"/>
      <c r="U181" s="70"/>
      <c r="V181" s="75" t="s">
        <v>33</v>
      </c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239" t="s">
        <v>52</v>
      </c>
      <c r="BO181" s="239"/>
      <c r="BP181" s="239"/>
      <c r="BQ181" s="239"/>
      <c r="BR181" s="115" t="s">
        <v>1</v>
      </c>
      <c r="BS181" s="115"/>
      <c r="BT181" s="115"/>
      <c r="BU181" s="115"/>
      <c r="BV181" s="70"/>
      <c r="BW181" s="70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255" t="s">
        <v>44</v>
      </c>
      <c r="CT181" s="256"/>
      <c r="CU181" s="256"/>
      <c r="CV181" s="256"/>
      <c r="CW181" s="256"/>
      <c r="CX181" s="256"/>
      <c r="CY181" s="256"/>
      <c r="CZ181" s="256"/>
      <c r="DA181" s="256"/>
      <c r="DB181" s="256"/>
      <c r="DC181" s="256"/>
      <c r="DD181" s="256"/>
      <c r="DE181" s="256"/>
      <c r="DF181" s="256"/>
      <c r="DG181" s="256"/>
      <c r="DH181" s="256"/>
      <c r="DI181" s="256"/>
      <c r="DJ181" s="256"/>
      <c r="DK181" s="256"/>
      <c r="DL181" s="256"/>
      <c r="DM181" s="256"/>
      <c r="DN181" s="257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0"/>
      <c r="EF181" s="70"/>
      <c r="EG181" s="70"/>
      <c r="EH181" s="70"/>
      <c r="EI181" s="70"/>
      <c r="EJ181" s="70"/>
      <c r="EK181" s="70"/>
      <c r="EL181" s="74"/>
      <c r="EM181" s="74"/>
      <c r="EN181" s="74"/>
      <c r="EO181" s="74"/>
      <c r="EP181" s="74"/>
      <c r="EQ181" s="74"/>
      <c r="ER181" s="74"/>
      <c r="ES181" s="74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3"/>
    </row>
    <row r="182" spans="3:173" ht="3.75" customHeight="1">
      <c r="C182" s="81"/>
      <c r="D182" s="81"/>
      <c r="E182" s="81"/>
      <c r="F182" s="81"/>
      <c r="G182" s="81"/>
      <c r="H182" s="81"/>
      <c r="I182" s="78"/>
      <c r="J182" s="78"/>
      <c r="K182" s="78"/>
      <c r="L182" s="78"/>
      <c r="M182" s="78"/>
      <c r="N182" s="7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2"/>
      <c r="BJ182" s="72"/>
      <c r="BK182" s="72"/>
      <c r="BL182" s="72"/>
      <c r="BM182" s="72"/>
      <c r="BN182" s="72"/>
      <c r="BO182" s="72"/>
      <c r="BP182" s="72"/>
      <c r="BQ182" s="72"/>
      <c r="BR182" s="70"/>
      <c r="BS182" s="70"/>
      <c r="BT182" s="70"/>
      <c r="BU182" s="70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0"/>
      <c r="EG182" s="70"/>
      <c r="EH182" s="70"/>
      <c r="EI182" s="70"/>
      <c r="EJ182" s="70"/>
      <c r="EK182" s="70"/>
      <c r="EL182" s="74"/>
      <c r="EM182" s="74"/>
      <c r="EN182" s="74"/>
      <c r="EO182" s="74"/>
      <c r="EP182" s="74"/>
      <c r="EQ182" s="74"/>
      <c r="ER182" s="74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</row>
    <row r="183" spans="3:173" ht="9.75" customHeight="1">
      <c r="C183" s="80"/>
      <c r="D183" s="76"/>
      <c r="E183" s="76"/>
      <c r="F183" s="83" t="s">
        <v>34</v>
      </c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4"/>
      <c r="U183" s="85" t="s">
        <v>36</v>
      </c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J183" s="87"/>
      <c r="BK183" s="87"/>
      <c r="BL183" s="87"/>
      <c r="BM183" s="87"/>
      <c r="BN183" s="87"/>
      <c r="BO183" s="87"/>
      <c r="BP183" s="87"/>
      <c r="BQ183" s="86" t="s">
        <v>47</v>
      </c>
      <c r="BR183" s="88" t="s">
        <v>1</v>
      </c>
      <c r="BS183" s="88"/>
      <c r="BT183" s="88"/>
      <c r="BU183" s="88"/>
      <c r="BV183" s="88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0"/>
      <c r="EG183" s="70"/>
      <c r="EH183" s="70"/>
      <c r="EI183" s="70"/>
      <c r="EJ183" s="70"/>
      <c r="EK183" s="70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</row>
    <row r="184" spans="3:174" ht="9.75" customHeight="1" thickBot="1">
      <c r="C184" s="80"/>
      <c r="D184" s="76"/>
      <c r="E184" s="76"/>
      <c r="F184" s="76"/>
      <c r="G184" s="76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4"/>
      <c r="CJ184" s="74"/>
      <c r="CK184" s="74"/>
      <c r="CL184" s="74"/>
      <c r="CM184" s="74"/>
      <c r="CN184" s="74"/>
      <c r="CO184" s="74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4"/>
      <c r="EM184" s="74"/>
      <c r="EN184" s="74"/>
      <c r="EO184" s="74"/>
      <c r="EP184" s="74"/>
      <c r="EQ184" s="74"/>
      <c r="ER184" s="74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3"/>
    </row>
    <row r="185" spans="3:173" ht="9.75" customHeight="1">
      <c r="C185" s="246" t="s">
        <v>58</v>
      </c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8"/>
      <c r="R185" s="70"/>
      <c r="S185" s="70"/>
      <c r="T185" s="70"/>
      <c r="U185" s="70"/>
      <c r="V185" s="70"/>
      <c r="W185" s="75" t="s">
        <v>59</v>
      </c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2"/>
      <c r="BK185" s="78"/>
      <c r="BL185" s="78"/>
      <c r="BM185" s="78"/>
      <c r="BN185" s="236" t="s">
        <v>47</v>
      </c>
      <c r="BO185" s="158"/>
      <c r="BP185" s="158"/>
      <c r="BQ185" s="158"/>
      <c r="BR185" s="78"/>
      <c r="BS185" s="74" t="s">
        <v>1</v>
      </c>
      <c r="BT185" s="74"/>
      <c r="BU185" s="74"/>
      <c r="BV185" s="74"/>
      <c r="BW185" s="74"/>
      <c r="BX185" s="70"/>
      <c r="BY185" s="70"/>
      <c r="BZ185" s="70"/>
      <c r="CA185" s="70"/>
      <c r="CB185" s="117" t="s">
        <v>43</v>
      </c>
      <c r="CC185" s="116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</row>
    <row r="186" spans="3:173" ht="9.75" customHeight="1">
      <c r="C186" s="249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1"/>
      <c r="R186" s="70"/>
      <c r="S186" s="70"/>
      <c r="T186" s="70"/>
      <c r="U186" s="70"/>
      <c r="V186" s="70"/>
      <c r="W186" s="75" t="s">
        <v>60</v>
      </c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2"/>
      <c r="BK186" s="93"/>
      <c r="BL186" s="93"/>
      <c r="BM186" s="93"/>
      <c r="BN186" s="236" t="s">
        <v>48</v>
      </c>
      <c r="BO186" s="158"/>
      <c r="BP186" s="158"/>
      <c r="BQ186" s="158"/>
      <c r="BR186" s="93"/>
      <c r="BS186" s="74" t="s">
        <v>1</v>
      </c>
      <c r="BT186" s="74"/>
      <c r="BU186" s="74"/>
      <c r="BV186" s="74"/>
      <c r="BW186" s="74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</row>
    <row r="187" spans="3:174" ht="9.75" customHeight="1" thickBot="1">
      <c r="C187" s="252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4"/>
      <c r="R187" s="70"/>
      <c r="S187" s="70"/>
      <c r="T187" s="70"/>
      <c r="U187" s="70"/>
      <c r="V187" s="70"/>
      <c r="W187" s="75" t="s">
        <v>61</v>
      </c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2"/>
      <c r="BK187" s="78"/>
      <c r="BL187" s="78"/>
      <c r="BM187" s="78"/>
      <c r="BN187" s="236" t="s">
        <v>62</v>
      </c>
      <c r="BO187" s="158"/>
      <c r="BP187" s="158"/>
      <c r="BQ187" s="158"/>
      <c r="BR187" s="78"/>
      <c r="BS187" s="74" t="s">
        <v>1</v>
      </c>
      <c r="BT187" s="74"/>
      <c r="BU187" s="74"/>
      <c r="BV187" s="74"/>
      <c r="BW187" s="74"/>
      <c r="BX187" s="72"/>
      <c r="BY187" s="70"/>
      <c r="BZ187" s="70"/>
      <c r="CA187" s="70"/>
      <c r="CB187" s="70"/>
      <c r="CC187" s="72"/>
      <c r="CD187" s="72"/>
      <c r="CE187" s="72"/>
      <c r="CF187" s="72"/>
      <c r="CG187" s="72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3"/>
    </row>
    <row r="188" spans="3:173" ht="9.75" customHeight="1" thickBot="1">
      <c r="C188" s="80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8"/>
      <c r="BK188" s="78"/>
      <c r="BL188" s="78"/>
      <c r="BM188" s="78"/>
      <c r="BN188" s="78"/>
      <c r="BO188" s="78"/>
      <c r="BP188" s="78"/>
      <c r="BQ188" s="78"/>
      <c r="BR188" s="78"/>
      <c r="BS188" s="74"/>
      <c r="BT188" s="74"/>
      <c r="BU188" s="74"/>
      <c r="BV188" s="74"/>
      <c r="BW188" s="74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9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6"/>
      <c r="EZ188" s="76"/>
      <c r="FA188" s="91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</row>
    <row r="189" spans="3:173" ht="29.25" customHeight="1" thickBot="1">
      <c r="C189" s="258" t="s">
        <v>86</v>
      </c>
      <c r="D189" s="259"/>
      <c r="E189" s="259"/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60"/>
      <c r="T189" s="89"/>
      <c r="U189" s="85" t="s">
        <v>46</v>
      </c>
      <c r="V189" s="98"/>
      <c r="W189" s="98"/>
      <c r="X189" s="98"/>
      <c r="Y189" s="98"/>
      <c r="Z189" s="98"/>
      <c r="AA189" s="98"/>
      <c r="AB189" s="98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99"/>
      <c r="BK189" s="99"/>
      <c r="BL189" s="99"/>
      <c r="BM189" s="99"/>
      <c r="BN189" s="99"/>
      <c r="BO189" s="99"/>
      <c r="BP189" s="99"/>
      <c r="BQ189" s="99"/>
      <c r="BR189" s="99"/>
      <c r="BS189" s="88"/>
      <c r="BT189" s="88"/>
      <c r="BU189" s="88"/>
      <c r="BV189" s="88"/>
      <c r="BW189" s="74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9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6"/>
      <c r="EZ189" s="76"/>
      <c r="FA189" s="91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</row>
    <row r="190" spans="3:174" ht="3.75" customHeight="1">
      <c r="C190" s="9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2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4"/>
      <c r="EZ190" s="14"/>
      <c r="FA190" s="22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73"/>
    </row>
    <row r="191" spans="3:173" ht="3.75" customHeight="1">
      <c r="C191" s="24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6"/>
      <c r="AD191" s="26"/>
      <c r="AE191" s="26"/>
      <c r="AF191" s="27"/>
      <c r="AG191" s="27"/>
      <c r="AH191" s="27"/>
      <c r="AI191" s="27"/>
      <c r="AJ191" s="27"/>
      <c r="AK191" s="27"/>
      <c r="AL191" s="26"/>
      <c r="AM191" s="26"/>
      <c r="AN191" s="26"/>
      <c r="AO191" s="26"/>
      <c r="AP191" s="26"/>
      <c r="AQ191" s="26"/>
      <c r="AR191" s="26"/>
      <c r="AS191" s="27"/>
      <c r="AT191" s="27"/>
      <c r="AU191" s="27"/>
      <c r="AV191" s="27"/>
      <c r="AW191" s="27"/>
      <c r="AX191" s="27"/>
      <c r="AY191" s="27"/>
      <c r="AZ191" s="27"/>
      <c r="BA191" s="27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8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9"/>
      <c r="EZ191" s="29"/>
      <c r="FA191" s="30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</row>
    <row r="193" ht="3.75" customHeight="1">
      <c r="FR193" s="73"/>
    </row>
  </sheetData>
  <mergeCells count="76">
    <mergeCell ref="C4:FP4"/>
    <mergeCell ref="C189:S189"/>
    <mergeCell ref="CS181:DN181"/>
    <mergeCell ref="C176:P178"/>
    <mergeCell ref="C181:R181"/>
    <mergeCell ref="C185:Q187"/>
    <mergeCell ref="C117:C120"/>
    <mergeCell ref="C125:C128"/>
    <mergeCell ref="BN176:BQ176"/>
    <mergeCell ref="BN177:BQ177"/>
    <mergeCell ref="BN178:BQ178"/>
    <mergeCell ref="BN181:BQ181"/>
    <mergeCell ref="BN186:BQ186"/>
    <mergeCell ref="BN187:BQ187"/>
    <mergeCell ref="EY137:FA141"/>
    <mergeCell ref="EY129:FA132"/>
    <mergeCell ref="FH147:FJ155"/>
    <mergeCell ref="BN185:BQ185"/>
    <mergeCell ref="EY133:FA136"/>
    <mergeCell ref="BL165:BR167"/>
    <mergeCell ref="BS165:BT167"/>
    <mergeCell ref="ET143:EV151"/>
    <mergeCell ref="BJ75:BP77"/>
    <mergeCell ref="BC75:BH77"/>
    <mergeCell ref="BQ75:BR77"/>
    <mergeCell ref="AV75:BB77"/>
    <mergeCell ref="C121:C124"/>
    <mergeCell ref="AX165:BD167"/>
    <mergeCell ref="BE165:BJ167"/>
    <mergeCell ref="C175:R175"/>
    <mergeCell ref="Z165:AE167"/>
    <mergeCell ref="BV165:CD167"/>
    <mergeCell ref="DO165:DT167"/>
    <mergeCell ref="BV168:CD170"/>
    <mergeCell ref="AS161:AX163"/>
    <mergeCell ref="BI159:BN161"/>
    <mergeCell ref="CI159:CN161"/>
    <mergeCell ref="CZ160:DE162"/>
    <mergeCell ref="BB161:BG163"/>
    <mergeCell ref="BQ160:BV162"/>
    <mergeCell ref="CB160:CG162"/>
    <mergeCell ref="CP161:CU163"/>
    <mergeCell ref="D129:F133"/>
    <mergeCell ref="EP134:ER138"/>
    <mergeCell ref="C141:C146"/>
    <mergeCell ref="EO143:EQ147"/>
    <mergeCell ref="ET115:EV123"/>
    <mergeCell ref="EY119:FA127"/>
    <mergeCell ref="E117:G121"/>
    <mergeCell ref="EP122:ER126"/>
    <mergeCell ref="E105:G109"/>
    <mergeCell ref="C110:C115"/>
    <mergeCell ref="EP110:ER114"/>
    <mergeCell ref="I80:K84"/>
    <mergeCell ref="D92:F96"/>
    <mergeCell ref="EO92:EQ96"/>
    <mergeCell ref="E98:G102"/>
    <mergeCell ref="EP100:ER104"/>
    <mergeCell ref="CW79:DB81"/>
    <mergeCell ref="DF79:DK81"/>
    <mergeCell ref="DT79:DY81"/>
    <mergeCell ref="DZ79:EE81"/>
    <mergeCell ref="Y78:AD80"/>
    <mergeCell ref="DM78:DR80"/>
    <mergeCell ref="BD79:BI81"/>
    <mergeCell ref="BP79:BU81"/>
    <mergeCell ref="CB79:CG81"/>
    <mergeCell ref="CN79:CS81"/>
    <mergeCell ref="L79:P81"/>
    <mergeCell ref="S79:X81"/>
    <mergeCell ref="AF79:AK81"/>
    <mergeCell ref="AR79:AW81"/>
    <mergeCell ref="EN72:EQ75"/>
    <mergeCell ref="ER72:FA75"/>
    <mergeCell ref="FB72:FF75"/>
    <mergeCell ref="BT75:CB77"/>
  </mergeCells>
  <hyperlinks>
    <hyperlink ref="C176" r:id="rId1" display="http://www.gyorshazak.extra.hu/v-arak-falak.html#falak16"/>
    <hyperlink ref="C181" r:id="rId2" display="http://www.gyorshazak.extra.hu/v-arak-s.falak.html#sfalak"/>
    <hyperlink ref="CS181" r:id="rId3" display="http://www.gyorshazak.extra.hu/v-arak-x.falak.html#xfalak"/>
    <hyperlink ref="C189" r:id="rId4" display="http://gyorshazak.extramobilhazak.hu/cataloge/index.html"/>
    <hyperlink ref="C185" r:id="rId5" display="http://www.gyorshazak.extra.hu/v-arak-gerendak19.html#gerenda19"/>
    <hyperlink ref="C176:K178" r:id="rId6" display="16cm falak katt a Netre &gt;"/>
    <hyperlink ref="C181:K181" r:id="rId7" display="16cm sarok falak: katt ide &gt;"/>
    <hyperlink ref="C185:H187" r:id="rId8" display="Gerendák 19 ára: katt ide &gt;"/>
    <hyperlink ref="CS181:DH181" r:id="rId9" display="xFalak ára a Neten: katt ide &gt;"/>
  </hyperlinks>
  <printOptions horizontalCentered="1"/>
  <pageMargins left="0.1968503937007874" right="0.1968503937007874" top="0.984251968503937" bottom="0.984251968503937" header="0.5118110236220472" footer="0.5118110236220472"/>
  <pageSetup orientation="portrait" paperSize="9" scale="76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fe jo</dc:creator>
  <cp:keywords/>
  <dc:description/>
  <cp:lastModifiedBy>sbi fe jo</cp:lastModifiedBy>
  <cp:lastPrinted>2009-12-18T11:44:59Z</cp:lastPrinted>
  <dcterms:created xsi:type="dcterms:W3CDTF">2009-03-09T16:48:02Z</dcterms:created>
  <dcterms:modified xsi:type="dcterms:W3CDTF">2010-04-29T09:20:59Z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